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1720" windowHeight="12270" activeTab="0"/>
  </bookViews>
  <sheets>
    <sheet name="ACOs" sheetId="1" r:id="rId1"/>
    <sheet name="STATES" sheetId="2" r:id="rId2"/>
    <sheet name="Phases" sheetId="3" r:id="rId3"/>
  </sheets>
  <definedNames>
    <definedName name="_GoBack" localSheetId="0">'ACOs'!$G$34</definedName>
    <definedName name="_xlnm.Print_Area" localSheetId="0">'ACOs'!$A$1:$O$676</definedName>
  </definedNames>
  <calcPr fullCalcOnLoad="1"/>
  <pivotCaches>
    <pivotCache cacheId="2" r:id="rId4"/>
    <pivotCache cacheId="1" r:id="rId5"/>
  </pivotCaches>
</workbook>
</file>

<file path=xl/sharedStrings.xml><?xml version="1.0" encoding="utf-8"?>
<sst xmlns="http://schemas.openxmlformats.org/spreadsheetml/2006/main" count="2656" uniqueCount="1600">
  <si>
    <t>AL FL</t>
  </si>
  <si>
    <t>FL AL</t>
  </si>
  <si>
    <t>AL GA</t>
  </si>
  <si>
    <t>AZ</t>
  </si>
  <si>
    <t>AZ NM</t>
  </si>
  <si>
    <t>NM AZ</t>
  </si>
  <si>
    <t>AR OK</t>
  </si>
  <si>
    <t>OK AR</t>
  </si>
  <si>
    <t>AR MO</t>
  </si>
  <si>
    <t>MO AR</t>
  </si>
  <si>
    <t>CA</t>
  </si>
  <si>
    <t>CT</t>
  </si>
  <si>
    <t>CA CT IA MA PA</t>
  </si>
  <si>
    <t>CT IA MA PA CA</t>
  </si>
  <si>
    <t>IA MA PA CA CT</t>
  </si>
  <si>
    <t>MA PA CA CT IA</t>
  </si>
  <si>
    <t>PA CA CT IA MA</t>
  </si>
  <si>
    <t>CO</t>
  </si>
  <si>
    <t>CT NY</t>
  </si>
  <si>
    <t>NY CT</t>
  </si>
  <si>
    <t>CT MA</t>
  </si>
  <si>
    <t>MA CT</t>
  </si>
  <si>
    <t>DE MD VA</t>
  </si>
  <si>
    <t>MD VA DE</t>
  </si>
  <si>
    <t>VA DE MD</t>
  </si>
  <si>
    <t>DC MD</t>
  </si>
  <si>
    <t>MD DC</t>
  </si>
  <si>
    <t>FL</t>
  </si>
  <si>
    <t>GA FL</t>
  </si>
  <si>
    <t>FL LA TN</t>
  </si>
  <si>
    <t>LA TN FL</t>
  </si>
  <si>
    <t>TN FL LA</t>
  </si>
  <si>
    <t>GA</t>
  </si>
  <si>
    <t>GA NH</t>
  </si>
  <si>
    <t>NH GA</t>
  </si>
  <si>
    <t>GA SC</t>
  </si>
  <si>
    <t>SC GA</t>
  </si>
  <si>
    <t>ID OR</t>
  </si>
  <si>
    <t>OR ID</t>
  </si>
  <si>
    <t>IL</t>
  </si>
  <si>
    <t>IL IN KY</t>
  </si>
  <si>
    <t>IN KY IL</t>
  </si>
  <si>
    <t>KY IL IN</t>
  </si>
  <si>
    <t>IL IA MO</t>
  </si>
  <si>
    <t>IA MO IL</t>
  </si>
  <si>
    <t>MO IL IA</t>
  </si>
  <si>
    <t>IN</t>
  </si>
  <si>
    <t>KY IN</t>
  </si>
  <si>
    <t>IN KY</t>
  </si>
  <si>
    <t>IN OH</t>
  </si>
  <si>
    <t>IA NE</t>
  </si>
  <si>
    <t>NE IA</t>
  </si>
  <si>
    <t>IA</t>
  </si>
  <si>
    <t>KS MO</t>
  </si>
  <si>
    <t>MO KS</t>
  </si>
  <si>
    <t>KY</t>
  </si>
  <si>
    <t>KY NY OH SC VA</t>
  </si>
  <si>
    <t>NY OH SC VA KY</t>
  </si>
  <si>
    <t>OH SC VA KY NY</t>
  </si>
  <si>
    <t>SC VA KY NY OH</t>
  </si>
  <si>
    <t>VA KY NY OH SC</t>
  </si>
  <si>
    <t>LA MS</t>
  </si>
  <si>
    <t>MS LA</t>
  </si>
  <si>
    <t>ME</t>
  </si>
  <si>
    <t>MD</t>
  </si>
  <si>
    <t>MD PA</t>
  </si>
  <si>
    <t>PA MD</t>
  </si>
  <si>
    <t>PA WV MD</t>
  </si>
  <si>
    <t>WV MD PA</t>
  </si>
  <si>
    <t>MA</t>
  </si>
  <si>
    <t>MA NH</t>
  </si>
  <si>
    <t>NH MA</t>
  </si>
  <si>
    <t>MA RI</t>
  </si>
  <si>
    <t>RI MA</t>
  </si>
  <si>
    <t>MI</t>
  </si>
  <si>
    <t>MI OH</t>
  </si>
  <si>
    <t>OH MI</t>
  </si>
  <si>
    <t>MN</t>
  </si>
  <si>
    <t>MN ND WI</t>
  </si>
  <si>
    <t>ND WI MN</t>
  </si>
  <si>
    <t>WI MN ND</t>
  </si>
  <si>
    <t>MS</t>
  </si>
  <si>
    <t>MT WY</t>
  </si>
  <si>
    <t>NE</t>
  </si>
  <si>
    <t>NV</t>
  </si>
  <si>
    <t>NH VT</t>
  </si>
  <si>
    <t>VT NH</t>
  </si>
  <si>
    <t>NH</t>
  </si>
  <si>
    <t>NJ</t>
  </si>
  <si>
    <t>NM</t>
  </si>
  <si>
    <t>NY</t>
  </si>
  <si>
    <t>NY PA</t>
  </si>
  <si>
    <t>PA NY</t>
  </si>
  <si>
    <t>NC</t>
  </si>
  <si>
    <t>OH</t>
  </si>
  <si>
    <t>OR</t>
  </si>
  <si>
    <t>PR</t>
  </si>
  <si>
    <t>SC</t>
  </si>
  <si>
    <t>TN VA</t>
  </si>
  <si>
    <t>VA TN</t>
  </si>
  <si>
    <t>TN</t>
  </si>
  <si>
    <t>TX</t>
  </si>
  <si>
    <t>UT</t>
  </si>
  <si>
    <t>VA</t>
  </si>
  <si>
    <t>WA</t>
  </si>
  <si>
    <t>WI</t>
  </si>
  <si>
    <t>Accountable Care Organizations</t>
  </si>
  <si>
    <t>Home</t>
  </si>
  <si>
    <t>Phase</t>
  </si>
  <si>
    <t>Dec'11</t>
  </si>
  <si>
    <t>Apr'12</t>
  </si>
  <si>
    <t>Jul'12</t>
  </si>
  <si>
    <t>Jan'13</t>
  </si>
  <si>
    <t>"Pioneeer"</t>
  </si>
  <si>
    <t>"Shared Savings"</t>
  </si>
  <si>
    <t>MN WI</t>
  </si>
  <si>
    <t xml:space="preserve">Minnesota and Western Wisconsin </t>
  </si>
  <si>
    <t xml:space="preserve">(formerly Allina Hospitals &amp; Clinics) </t>
  </si>
  <si>
    <t>WI MN</t>
  </si>
  <si>
    <t xml:space="preserve">Indianapolis and Central Indiana </t>
  </si>
  <si>
    <t xml:space="preserve">Southeastern Michigan </t>
  </si>
  <si>
    <t>Los Angeles and Orange Counties, CA</t>
  </si>
  <si>
    <t xml:space="preserve">Clark and Nye Counties, NV </t>
  </si>
  <si>
    <t xml:space="preserve">Southern, Central, and Costal California </t>
  </si>
  <si>
    <t xml:space="preserve">Orlando, Tampa Bay, and surrounding South Florida </t>
  </si>
  <si>
    <t xml:space="preserve">Orange County, CA </t>
  </si>
  <si>
    <t xml:space="preserve">New York City (the Bronx) and lower Westchester County, NY </t>
  </si>
  <si>
    <t xml:space="preserve">(formerly Bronx Accountable Healthcare Network (BAHN)) </t>
  </si>
  <si>
    <t xml:space="preserve">Eastern Massachusetts </t>
  </si>
  <si>
    <t xml:space="preserve">Eastern and Central Massachusetts </t>
  </si>
  <si>
    <t xml:space="preserve">Central Illinois </t>
  </si>
  <si>
    <t xml:space="preserve">Minneapolis, MN Metropolitan Area </t>
  </si>
  <si>
    <t xml:space="preserve">Denver, CO Metropolitan Area </t>
  </si>
  <si>
    <t xml:space="preserve">Tarrant, Johnson and Parker counties in North Texas </t>
  </si>
  <si>
    <t xml:space="preserve">Central New Mexico </t>
  </si>
  <si>
    <t xml:space="preserve">Southern California (San Bernardino and Riverside Counties) </t>
  </si>
  <si>
    <t>PA</t>
  </si>
  <si>
    <t xml:space="preserve">Southeastern Pennsylvania </t>
  </si>
  <si>
    <t xml:space="preserve">(formerly Renaissance Medical Management Company) </t>
  </si>
  <si>
    <t>Central Texas (11 county area including Austin)</t>
  </si>
  <si>
    <t xml:space="preserve">San Diego County </t>
  </si>
  <si>
    <t xml:space="preserve">Phoenix, Arizona Metropolitan Area (Maricopa and Pinal Counties) </t>
  </si>
  <si>
    <t xml:space="preserve">Northwest Central Iowa </t>
  </si>
  <si>
    <t xml:space="preserve">(formerly TriHealth, Inc.) </t>
  </si>
  <si>
    <t xml:space="preserve">Central, Eastern, and Northern Maine </t>
  </si>
  <si>
    <t xml:space="preserve">(formerly Eastern Maine Healthcare System) </t>
  </si>
  <si>
    <t xml:space="preserve">Northeast Wisconsin </t>
  </si>
  <si>
    <t xml:space="preserve">San Francisco Bay Area, CA </t>
  </si>
  <si>
    <t>VT</t>
  </si>
  <si>
    <t xml:space="preserve">New Hampshire and Eastern Vermont </t>
  </si>
  <si>
    <t>Presbyterian Healthcare Services</t>
  </si>
  <si>
    <t>ACO Health Partners</t>
  </si>
  <si>
    <t>Bay Area Florida Physicians Trust</t>
  </si>
  <si>
    <t>Primary Partners ACIP LLC</t>
  </si>
  <si>
    <t>Despite name, all its doctors are in Los Angeles area, from their website July 2013, www.nationalacollc.com/aboutus/</t>
  </si>
  <si>
    <t>"Advance Payment"</t>
  </si>
  <si>
    <t>various</t>
  </si>
  <si>
    <t>Fort Smith Physicians Alliance ACO, LLC</t>
  </si>
  <si>
    <t>a</t>
  </si>
  <si>
    <t>IL MO</t>
  </si>
  <si>
    <t>MO IL</t>
  </si>
  <si>
    <t>IL IN</t>
  </si>
  <si>
    <t>IN IL</t>
  </si>
  <si>
    <t>IL IA</t>
  </si>
  <si>
    <t>IA IL</t>
  </si>
  <si>
    <t xml:space="preserve">in Chandler, Arizona, is comprised of networks of individual ACO practices, with 73 physicians.  </t>
  </si>
  <si>
    <t xml:space="preserve">in Phoenix, Arizona, is comprised of partnerships between hospitals and ACO professionals, and hospitals employing ACO professionals.  </t>
  </si>
  <si>
    <t xml:space="preserve">in Fort Smith, Arkansas is comprised of networks of individual ACO practices, with 78 physicians.   </t>
  </si>
  <si>
    <t xml:space="preserve">in Glendale, California, is comprised of networks of individual ACO practices, with 130 physicians.  </t>
  </si>
  <si>
    <t xml:space="preserve">in Sacramento, California, is comprised of networks of individual ACO practices and partnerships between hospitals and ACO professionals, with 57 physicians.  </t>
  </si>
  <si>
    <t xml:space="preserve">in Walnut Creek, California, is comprised of ACO group practices and networks of individual ACO practices, with 197 physicians.  </t>
  </si>
  <si>
    <t xml:space="preserve">in Oceanside, California, is comprised of ACO group practices, hospitals employing ACO professionals, and a federally qualified health center, with 281 physicians.  </t>
  </si>
  <si>
    <t xml:space="preserve">in Torrance, California, is comprised of partnerships between a hospital and ACO professionals, with 398 physicians.  </t>
  </si>
  <si>
    <t xml:space="preserve">in Middletown, Connecticut, is comprised of networks of individual ACO practices, with 38 physicians.  </t>
  </si>
  <si>
    <t xml:space="preserve">in Shelton, Connecticut, is comprised of ACO group practices, with 116 physicians.  </t>
  </si>
  <si>
    <t xml:space="preserve">in Pensacola, Florida, is comprised of networks of individual ACO practices, with 60 physicians.  </t>
  </si>
  <si>
    <t xml:space="preserve">in Jacksonville, Florida, is comprised of ACO group practices and networks of individual ACO practices, with 65 physicians.  </t>
  </si>
  <si>
    <t xml:space="preserve">in Parrish, Florida, is comprised of ACO group practices and networks of individual ACO practices, with 198 physicians.  </t>
  </si>
  <si>
    <t xml:space="preserve">in Zephyrhills, Florida, is comprised of networks of individual ACO practices, with 153 physicians.  </t>
  </si>
  <si>
    <t xml:space="preserve">in Orlando, Florida, is comprised of ACO group practices, with 142 physicians.  </t>
  </si>
  <si>
    <t xml:space="preserve">in Boynton Beach, Florida, is comprised of networks of individual ACO practices, with 55 physicians.  </t>
  </si>
  <si>
    <t xml:space="preserve">in Gainesville, Florida, is comprised of networks of individual ACO practices, with 115 physicians.   </t>
  </si>
  <si>
    <t xml:space="preserve">in Melbourne, Florida, is comprised of networks of individual ACO practices, with 126 physicians.  </t>
  </si>
  <si>
    <t xml:space="preserve">in West Palm Beach, Florida, is comprised of networks of individual ACO practices, with 337 physicians.  </t>
  </si>
  <si>
    <t xml:space="preserve">in Tampa, Florida, is comprised of networks of individual ACO practices, with 36 physicians.  </t>
  </si>
  <si>
    <t xml:space="preserve">in Marietta, Georgia, is comprised of partnerships between hospitals and ACO professionals, with 1,203 physicians.  </t>
  </si>
  <si>
    <t xml:space="preserve">in Rolling Meadows, Illinois, is comprised of partnerships between hospitals and ACO professionals, with 2,237 physicians.  </t>
  </si>
  <si>
    <t xml:space="preserve">in Westmont, Illinois, is comprised of ACO group practices, networks of individual ACO practices, partnerships between hospitals and ACO professionals, hospitals employing ACO professionals, and federally qualified health centers, with 523 physicians.  </t>
  </si>
  <si>
    <t xml:space="preserve">in Evansville, Indiana, is comprised of ACO group practices, networks of individual ACO practices, partnerships between  hospitals and ACO professionals and a hospital employing ACO professionals, and a rural health clinic, with 323 physicians.  </t>
  </si>
  <si>
    <t xml:space="preserve">in Mishawaka, Indiana, is comprised of partnerships between hospitals and ACO professionals, with 245 physicians.  </t>
  </si>
  <si>
    <t xml:space="preserve">in Indianapolis, Indiana, is comprised of ACO group practices, networks of individual ACO practices, partnerships between hospitals and ACO professionals and hospitals employing ACO professionals, and a federally qualified health center, with 1,837 physicians.  </t>
  </si>
  <si>
    <t xml:space="preserve">in Davenport, Iowa, is comprised of hospitals employing ACO professionals, with 312 physicians.  </t>
  </si>
  <si>
    <t xml:space="preserve">in Des Moines, Iowa, is comprised of ACO group practices, networks of individual ACO practices, a combination of hospitals employing ACO professionals, a federally qualified health center and a rural health clinic, with 1,551 physicians.  </t>
  </si>
  <si>
    <t xml:space="preserve">in Des Moines, Iowa, is comprised of partnerships between hospitals and ACO professionals, with 402 physicians.  </t>
  </si>
  <si>
    <t xml:space="preserve">in Iowa City, Iowa, is comprised of partnerships between hospitals and ACO professionals, with 1,791 physicians.  </t>
  </si>
  <si>
    <t xml:space="preserve">in Louisville, Kentucky, is comprised of ACO group practices, with 74 physicians.  </t>
  </si>
  <si>
    <t xml:space="preserve">in Smiths Grove, Kentucky, is comprised of networks of individual ACO practices, with 35 physicians.  </t>
  </si>
  <si>
    <t xml:space="preserve">in Lewiston, Maine, is comprised of ACO group practices, networks of individual ACO practices and partnerships between hospitals and ACO professionals, including a combination of hospitals employing ACO professionals.  It includes 566 physicians.   </t>
  </si>
  <si>
    <t xml:space="preserve">in Augusta, Maine, is a federally qualified health center with 125 physicians.  </t>
  </si>
  <si>
    <t xml:space="preserve">in Portland, Maine, is comprised of networks of individual ACO practices, partnerships between hospitals and ACO professionals and hospitals employing ACO professionals, with 1,595 physicians.  </t>
  </si>
  <si>
    <t xml:space="preserve">in Hollywood, Maryland, is comprised of ACO group practices, with 109 physicians.  </t>
  </si>
  <si>
    <t xml:space="preserve">in Baltimore, Maryland, is comprised of partnerships between a hospital and ACO professionals and a hospital employing ACO professionals, with 399 physicians.  </t>
  </si>
  <si>
    <t xml:space="preserve">in National Harbor, Maryland, is comprised of ACO group practices, networks of individual ACO practices, with 61 physicians.   </t>
  </si>
  <si>
    <t xml:space="preserve">in National Harbor, Maryland, is comprised of ACO group practices and networks of individual ACO practices, with 23 physicians.   </t>
  </si>
  <si>
    <t xml:space="preserve">in Lowell, Massachusetts, is comprised of partnerships between hospitals and ACO professionals, with 353 physicians.  </t>
  </si>
  <si>
    <t xml:space="preserve">in South Weymouth, Massachusetts, is comprised of ACO group practices, with 116 physicians.  </t>
  </si>
  <si>
    <t xml:space="preserve">in East Lansing, Michigan, is comprised of networks of individual ACO practices, with 29 physicians.   </t>
  </si>
  <si>
    <t xml:space="preserve">in Dearborn, Michigan, is comprised of partnerships between hospitals and ACO professionals, with 1,546 physicians.   </t>
  </si>
  <si>
    <t xml:space="preserve">in Dearborn, Michigan, is comprised of ACO group practices and networks of individual ACO practices, with 333 physicians.  </t>
  </si>
  <si>
    <t xml:space="preserve">in Duluth, Minnesota, is comprised of a combination of ACO group practices, critical access hospitals, and a rural health clinic, with 1,404 physicians.  </t>
  </si>
  <si>
    <t xml:space="preserve">in Jackson, Mississippi, is comprised of networks of individual ACO practices and a federally qualified health center, with 487 physicians.  </t>
  </si>
  <si>
    <t xml:space="preserve">in St. Louis, Missouri, is comprised of a combination of hospitals employing ACO professionals, and rural health clinics, with 556 physicians.  </t>
  </si>
  <si>
    <t xml:space="preserve">in St. Joseph, Missouri, is comprised of a hospital employing ACO professionals, with 199 physicians.  </t>
  </si>
  <si>
    <t xml:space="preserve">in Las Vegas, Nevada, is comprised of ACO group practices and networks of individual ACO practices, with 89 physicians.  </t>
  </si>
  <si>
    <t xml:space="preserve">in Manchester, New Hampshire, is comprised of partnerships between hospitals and ACO professionals, with 234 physicians.  </t>
  </si>
  <si>
    <t xml:space="preserve">in West Orange, New Jersey, is comprised of partnerships between hospitals and ACO professionals, hospitals employing ACO professionals, with 435 physicians.   </t>
  </si>
  <si>
    <t xml:space="preserve">in Syracuse, New York, is comprised of ACO group practices, with 105 physicians.   </t>
  </si>
  <si>
    <t xml:space="preserve">in New York City, is comprised of networks of individual ACO practices, with 239 physicians.  </t>
  </si>
  <si>
    <t xml:space="preserve">in Manhasset, New York, is comprised of networks of individual ACO practices, with 261 physicians.  </t>
  </si>
  <si>
    <t xml:space="preserve">in Jamestown, New York, is comprised of partnerships between hospitals and ACO professionals, with 35 physicians.  </t>
  </si>
  <si>
    <t xml:space="preserve">in Garden City, New York, is comprised of networks of individual ACO practices, with 395 physicians.  </t>
  </si>
  <si>
    <t xml:space="preserve">in New York City, is comprised of networks of individual ACO practices and a hospital(s) employing ACO professionals, with 2,249 physicians.  </t>
  </si>
  <si>
    <t xml:space="preserve">in Lake Success, New York, is comprised of ACO group practices, with 281 physicians.  </t>
  </si>
  <si>
    <t xml:space="preserve">in Purchase, New York, is comprised of ACO group practices, with 250 physicians.  </t>
  </si>
  <si>
    <t xml:space="preserve">in High Point, North Carolina, is comprised of ACO group practices, with 313 physicians.  </t>
  </si>
  <si>
    <t xml:space="preserve">in Greensboro, North Carolina, is comprised of networks of individual ACO practices and a hospital employing ACO professionals, with 759 physicians.  </t>
  </si>
  <si>
    <t xml:space="preserve">in Cincinnati, Ohio, is comprised of hospitals employing ACO professionals, with 365 physicians.  </t>
  </si>
  <si>
    <t xml:space="preserve">in Toledo, Ohio, is comprised of ACO group practices and networks of individual ACO practices, with 250 physicians.  </t>
  </si>
  <si>
    <t xml:space="preserve">in Akron, Ohio, is comprised of partnerships between hospitals and ACO professionals, with 612 physicians.  </t>
  </si>
  <si>
    <t xml:space="preserve">in Shaker Heights, Ohio, is comprised of partnerships between hospitals and ACO professionals, with 1,770 physicians.  </t>
  </si>
  <si>
    <t xml:space="preserve">in Coos Bay, Oregon, is comprised of ACO group practices, with 112 physicians.  </t>
  </si>
  <si>
    <t xml:space="preserve">in Providence, Rhode Island, is comprised of ACO group practices, with 100 physicians.  </t>
  </si>
  <si>
    <t xml:space="preserve">in Charleston, South Carolina, is comprised of networks of individual ACO practices, with 108 physicians.  </t>
  </si>
  <si>
    <t xml:space="preserve">in Johnson City, Tennessee, is comprised of partnerships between hospitals and ACO professionals, with 673 physicians.  </t>
  </si>
  <si>
    <t xml:space="preserve">in Nashville, Tennessee, is comprised of networks of individual ACO practices, with 33 physicians.  </t>
  </si>
  <si>
    <t xml:space="preserve">in Nashville, Tennessee, is comprised of hospitals employing ACO professionals, with 544 physicians.  </t>
  </si>
  <si>
    <t xml:space="preserve">in Nashville, Tennessee, is comprised of ACO group practices, with 41 physicians.  </t>
  </si>
  <si>
    <t xml:space="preserve">in Knoxville, Tennessee, is comprised of hospitals and ACO group practices, with 220 physicians.   </t>
  </si>
  <si>
    <t xml:space="preserve">in San Antonio, Texas, is comprised of ACO group practices, networks of individual ACO practices, partnerships between a hospital and ACO professionals and a hospital employing ACO professionals, with 348 physicians.   </t>
  </si>
  <si>
    <t xml:space="preserve">in Houston, Texas, is comprised of networks of individual ACO practices and partnerships between hospitals and ACO professionals, with 332 physicians.  </t>
  </si>
  <si>
    <t xml:space="preserve">in Dallas, Texas, is comprised of ACO group practices, networks of individual ACO practices and partnerships between hospitals and ACO professionals, with 269 physicians.  </t>
  </si>
  <si>
    <t xml:space="preserve">in Austin, Texas, is a federally qualified health center with 275 physicians.  </t>
  </si>
  <si>
    <t xml:space="preserve">in Houston, Texas, is comprised of networks of individual ACO practices, with 75 physicians.  </t>
  </si>
  <si>
    <t xml:space="preserve">in Wichita Falls, Texas is comprised of ACO group practices and networks of individual ACO practices, with 52 physicians.   </t>
  </si>
  <si>
    <t xml:space="preserve">in Provo, Utah, is comprised of ACO group practices, with 173 physicians.  </t>
  </si>
  <si>
    <t xml:space="preserve">in South Burlington, Vermont, is comprised of ACO group practices and networks of individual ACO practices, with 42 physicians.  </t>
  </si>
  <si>
    <t xml:space="preserve">in Seattle, Washington, is comprised of ACO group practices, with 296 physicians.  </t>
  </si>
  <si>
    <t xml:space="preserve">in Milwaukee, Wisconsin, is comprised of ACO group practices, with 275 physicians.  </t>
  </si>
  <si>
    <t xml:space="preserve">in Madison, Wisconsin, is comprised of ACO group practices and a partnership between a hospital and ACO professionals, with 701 physicians.  </t>
  </si>
  <si>
    <t xml:space="preserve">in Waukesha, Wisconsin, is comprised of partnerships between hospitals and ACO professionals, with 697 physicians.  </t>
  </si>
  <si>
    <t xml:space="preserve">in Baton Rouge, Louisiana, is comprised of networks of individual ACO practices, with 50 physicians.  </t>
  </si>
  <si>
    <t>FL GA</t>
  </si>
  <si>
    <t>OH IN</t>
  </si>
  <si>
    <t xml:space="preserve">in Jacksonville, FL </t>
  </si>
  <si>
    <t xml:space="preserve">in Winter Park, FL </t>
  </si>
  <si>
    <t xml:space="preserve">in Clermont, FL </t>
  </si>
  <si>
    <t xml:space="preserve">Greater Burlington and North Central Vermont </t>
  </si>
  <si>
    <t>1-866-621-4567</t>
  </si>
  <si>
    <t xml:space="preserve">St. Mary’s County and Southern Maryland </t>
  </si>
  <si>
    <t>1-866-621-4571</t>
  </si>
  <si>
    <t xml:space="preserve">Escambia County, Pensacola, and Northwest Florida Region </t>
  </si>
  <si>
    <t>1-888-922-4293</t>
  </si>
  <si>
    <t xml:space="preserve">Onondaga and Cayuga Counties, New York </t>
  </si>
  <si>
    <t>1-877-482-1484</t>
  </si>
  <si>
    <t xml:space="preserve">Charleston, SC </t>
  </si>
  <si>
    <t>1-877-482-1488</t>
  </si>
  <si>
    <t xml:space="preserve">Jacksonville, FL </t>
  </si>
  <si>
    <t>904-744-7300</t>
  </si>
  <si>
    <t xml:space="preserve">Southeast Michigan </t>
  </si>
  <si>
    <t xml:space="preserve">Florida </t>
  </si>
  <si>
    <t xml:space="preserve">Greater Los Angeles and Central California </t>
  </si>
  <si>
    <t xml:space="preserve">Greater Milwaukee, WI </t>
  </si>
  <si>
    <t xml:space="preserve">Maricopa County, AZ </t>
  </si>
  <si>
    <t xml:space="preserve">North Jersey </t>
  </si>
  <si>
    <t xml:space="preserve">Nassau, Suffolk, Kings, Queens, New York, and Bronx, NY </t>
  </si>
  <si>
    <t xml:space="preserve">San Antonio Metro Area and Surrounding Communities, TX </t>
  </si>
  <si>
    <t xml:space="preserve">Chautauqua County region, NY </t>
  </si>
  <si>
    <t xml:space="preserve">Greater Chicago and the Western Suburbs </t>
  </si>
  <si>
    <t xml:space="preserve">Central and Southern New Hampshire </t>
  </si>
  <si>
    <t xml:space="preserve">Eastern Middle Tennessee </t>
  </si>
  <si>
    <t xml:space="preserve">Tri-State Area of Southern Indiana, Western Kentucky and Western Illinois </t>
  </si>
  <si>
    <t xml:space="preserve">South Central Wisconsin </t>
  </si>
  <si>
    <t xml:space="preserve">Texas </t>
  </si>
  <si>
    <t>1-866-553-0397</t>
  </si>
  <si>
    <t xml:space="preserve">Hillsborough and Pasco Counties </t>
  </si>
  <si>
    <t xml:space="preserve">Greater Sacramento Area: including Sacramento, Sutter, Placer, Eldorado, Nevada and Yolo Counties, CA </t>
  </si>
  <si>
    <t xml:space="preserve">Central Maryland, Greater Baltimore </t>
  </si>
  <si>
    <t xml:space="preserve">Counties of Norfolk and Plymouth, MA </t>
  </si>
  <si>
    <t xml:space="preserve">New York City and Long Island, NY </t>
  </si>
  <si>
    <t xml:space="preserve">Dade, Broward and Palm Beach Counties, FL </t>
  </si>
  <si>
    <t xml:space="preserve">Northwest Missouri </t>
  </si>
  <si>
    <t xml:space="preserve">Upper Manhattan; Greater Bronx, Brooklyn, Queens and Long Island, NY </t>
  </si>
  <si>
    <t xml:space="preserve">Metropolitan Indianapolis, Boone, Hamilton, Hancock, Hendricks, Johnson, Marion, Morgan, and Shelby Counties, IN </t>
  </si>
  <si>
    <t xml:space="preserve">North Central Florida; Gainesville and the outlying areas, from Lake City to the North, Chiefland to the west, and Ocala and The Villages in the Southern regions </t>
  </si>
  <si>
    <t xml:space="preserve">Greater Phoenix metropolitan area </t>
  </si>
  <si>
    <t xml:space="preserve">Contra Costa, Solano and Alameda Counties, CA </t>
  </si>
  <si>
    <t xml:space="preserve">All 16 Maine Counties </t>
  </si>
  <si>
    <t>1-866-621-4569</t>
  </si>
  <si>
    <t xml:space="preserve">Mississippi Delta, Jackson, and Eastern Alabama </t>
  </si>
  <si>
    <t xml:space="preserve">Brevard County, FL </t>
  </si>
  <si>
    <t xml:space="preserve">Greater Houston, TX </t>
  </si>
  <si>
    <t xml:space="preserve">Central Iowa: Polk, Warren, and Dallas Counties </t>
  </si>
  <si>
    <t xml:space="preserve">Cincinnati, Ohio Hospital Referral Region </t>
  </si>
  <si>
    <t xml:space="preserve">North Texas: Dallas, Collin, Rockwall, Tarrant, Ellis counties </t>
  </si>
  <si>
    <t xml:space="preserve">Middle Tennessee </t>
  </si>
  <si>
    <t xml:space="preserve">NY Metropolitan area </t>
  </si>
  <si>
    <t xml:space="preserve">Fairfield, Litchfield, New Haven, Hartford, and Middlesex Counties, CT </t>
  </si>
  <si>
    <t xml:space="preserve">Las Vegas, Henderson, Bolder City, and Northern Las Vegas, NV </t>
  </si>
  <si>
    <t xml:space="preserve">Southwest Oregon; primarily Coos, Curry and western Douglas Counties </t>
  </si>
  <si>
    <t xml:space="preserve">Oceanside, Vista, Carlsbad, and San Marcos, CA </t>
  </si>
  <si>
    <t xml:space="preserve">Western Wayne County, Greater Dearborn and Downriver Community, Michigan </t>
  </si>
  <si>
    <t xml:space="preserve">Palm Beach/Broward, FL </t>
  </si>
  <si>
    <t xml:space="preserve">Greater Houston metropolitan area </t>
  </si>
  <si>
    <t xml:space="preserve">Seattle, WA area: King, Kitsap and Snohomish counties </t>
  </si>
  <si>
    <t xml:space="preserve">Southern Connecticut </t>
  </si>
  <si>
    <t xml:space="preserve">Nassau, Suffolk, Queens, Bronx and Manhattan Counties in New York </t>
  </si>
  <si>
    <t xml:space="preserve">Southeastern Michigan and Northwestern Ohio </t>
  </si>
  <si>
    <t xml:space="preserve">Kentucky Counties of Clark, Fayette, Jefferson, Oldham and Woodford (Metro Louisville and Metro Lexington areas)and the Southern Indiana Counties of Clark and Scott(Jeffersonville, Clarksville, Sellersburg and Scottsburg) </t>
  </si>
  <si>
    <t xml:space="preserve">North and Central Florida </t>
  </si>
  <si>
    <t xml:space="preserve">South Central and Northern Kentucky </t>
  </si>
  <si>
    <t xml:space="preserve">Nashville, TN </t>
  </si>
  <si>
    <t xml:space="preserve">Summit County and surrounding areas in Northeast Ohio </t>
  </si>
  <si>
    <t xml:space="preserve">East Tennessee including Anderson, Blount, Campbell, Greene, Hamblen, Jefferson, Knox, Loudon, Monroe, Roane, and Sevier Counties </t>
  </si>
  <si>
    <t xml:space="preserve">Northern Texas and Southern Oklahoma counties </t>
  </si>
  <si>
    <t xml:space="preserve">Baton Rouge and New Orleans LA; Murfreesboro , Franklin, and Smyrna TN, and Tampa, FL </t>
  </si>
  <si>
    <t xml:space="preserve">Northeast Ohio </t>
  </si>
  <si>
    <t xml:space="preserve">Linn, Benton, Jones, Cedar, Iowa, Johnson and Tama Counties, Iowa </t>
  </si>
  <si>
    <t xml:space="preserve">Northwest Metro Atlanta </t>
  </si>
  <si>
    <t>770-792-5766</t>
  </si>
  <si>
    <t xml:space="preserve">Scott, Muscatine, Clinton, Jackson, Dubuque, Louisa and Cedar counties, IA. Rock Island, Mercer, Whiteside, Henry, Warren, Henderson and Knox counties, IL </t>
  </si>
  <si>
    <t>Mercy ACO</t>
  </si>
  <si>
    <t>partnership between Caldwell Memorial Hospital, Inc. and CHS.  Caldwell Memorial Hospital, which opened in 1951,  and represents more than 50 provider practitioners, serving more than 5,000 Medicare beneficiaries.</t>
  </si>
  <si>
    <t>Caldwell County, NC</t>
  </si>
  <si>
    <t>partnership between South Coast Medical Group, LLC and CHS.  It will serve approximately 8,000 beneficiaries</t>
  </si>
  <si>
    <t>Savannah, Georgia, area</t>
  </si>
  <si>
    <t>partnership between The Atlantic Integrated Health Network (AIHN) and CHS.  AIHN, which was founded in 1994 and now includes more than 6,400 physicians and other health care providers, is one of the oldest self-sustaining physician-led networks in North Carolina.  It is expected to serve nearly 10,000 beneficiaries.</t>
  </si>
  <si>
    <t>Eastern North Carolina</t>
  </si>
  <si>
    <t xml:space="preserve">partnership between the Coalition of Athens Area Physicians, Inc. and CHS.  It is expected to serve approximately 8,500 beneficiaries. </t>
  </si>
  <si>
    <t>Greater Athens Georgia</t>
  </si>
  <si>
    <t>partnership between Mount Kisco Medical Group, PC, and CHS.  Mount Kisco Medical Group is a multi-specialty medical provider that offers medical care to patients at 25 locations.   It is comprised of more than 270 physicians representing 40 different medical specialties throughout the area</t>
  </si>
  <si>
    <t>Mount Kisco, New York area</t>
  </si>
  <si>
    <t>partnership between Independent Physician Network, Inc. (IPN) and CHS.  IPN was established in 1984 and has grown to include more than 900 member physicians who serve more than 130,000 patients .  The ACO is expected to  serve nearly 10,000 beneficiaries.</t>
  </si>
  <si>
    <t>southeastern Wisconsin</t>
  </si>
  <si>
    <t>partnership between an affiliation of Independent Physician Associations, medical groups and health systems in the Houston/Beaumont area of Texas and CHS.  The founders of Accountable Care Coalition of Texas, Inc. have a long history of working together collaboratively to deliver quality care efficiently.  Their care coordination approach helps physicians give the right care at the right time to Medicare patients, especially the chronically ill, and reduce unnecessary services.  The ACO is expected to serve nearly 70,000 beneficiaries.</t>
  </si>
  <si>
    <t>Houston/Beaumont area of Texas</t>
  </si>
  <si>
    <t>partnership between Mississippi Coast Physicians, Inc. and CHS. . It is expected to serve nearly 7,000 beneficiaries.</t>
  </si>
  <si>
    <t>Mississippi Gulf Coast</t>
  </si>
  <si>
    <t>partnership between North Country Physicians Organization, PLLC (NCPO) and CHS.  NCPO is a multi-specialty medical provider that offers the medical care to patients at various locations in New York   It is comprised of more than 170 physicians representing 30 different medical specialties.  . It is expected to serve about 5,300 beneficiaries.</t>
  </si>
  <si>
    <t>includes Potsdam, Canton, Massena, Ogdensburg, Gouverneur, and Malone, NY</t>
  </si>
  <si>
    <t xml:space="preserve"> partnership with The Valley Hospital in Ridgewood, NJ, and participation from more than 1,300 physicians, including more than 200 primary care physicians, 50 nurse practitioners and 10 ancillary care providers. Through its participating physicians, hospitals, and staff, Atlantic ACO is committed to improving the quality of health care and reducing the individual and clinical health care costs for the Medicare population served in these regions. Atlantic Health System includes Morristown, Overlook, and Newton medical centers and Goryeb Children’s Hospital. Atlantic ACO will care for nearly 50,000 beneficiaries.</t>
  </si>
  <si>
    <t>Bergen, Morris, Somerset, Sussex, and Union counties</t>
  </si>
  <si>
    <t xml:space="preserve"> network of physicians that provide care..  Owned and managed by physicians, AppleCare Medical ACO partners with more than 800 physicians in the region, as well as major hospitals and medical centers across Southern California to provide access to a full spectrum of facilities for receiving whatever care a patient may require.  AppleCare Medical ACO is affiliated with AppleCare Medical Group.  The ACO is expected to serve nearly 8,000 beneficiaries.</t>
  </si>
  <si>
    <t>Southern Los Angeles County and Orange County</t>
  </si>
  <si>
    <t xml:space="preserve"> collaboration of independent health care providers including more than 150 physicians, three Federally Qualified Health Centers and Tucson Medical Center.   While building on Patient-Centered Medical Home methods to improve access to team-based primary care services, Arizona Connected Care is also committed to aligning efforts of specialists and institutions to assure that patients throughout the community have access to necessary services, in a supportive and education-based health care environment.  Engaging patients directly in their own care should lead to improved decision-making, quality of life and better use of community health resources.  Arizona Connected Care will re- focus on basics, providing patients with access to information and extra resources to assist with transitions between care settings – “hospital to home”, ensuring that patients (especially those with chronic conditions) get the right care, at the right time, in the right setting.  The ACO is expected to serve nearly 7,500 beneficiaries.</t>
  </si>
  <si>
    <t>will operate in New York City’s Chinese community and will focus its efforts on providing culturally competent care to its patients while improving their healthcare and reducing costs.  This collaboration of physicians with expertise in caring for this underserved, minority population with special considerations will work with its community partners, hospitals (e.g. Beth Israel Medical Center, New York Hospital Queens, Lutheran Medical Center and Flushing Hospital), visiting nurse service agencies, home care service agencies, churches, senior centers, and senior social day care centers, etc.  It will engage patients and their families to participate in their care plans and disease management.  The ACO is expected to serve nearly 12,000 beneficiaries.</t>
  </si>
  <si>
    <t>New York City</t>
  </si>
  <si>
    <t>network of more than 900 independent practicing physicians, Catholic Health and Mount St. Mary Hospital dedicated to serving the people of Erie and Niagara counties. Through the development and implementation of clinical integration programs, Catholic Medical Partners and its providers are focused on improving the efficiency, safety and quality in delivering medical care based on coordination, an educated and involved patient population and the sharing of information and resources that will make a difference in patients’ lives.   The ACO is expected to serve more than 31,000 beneficiaries.</t>
  </si>
  <si>
    <t>Erie and Niagara counties</t>
  </si>
  <si>
    <t>created to serve Medicare fee-for-service beneficiaries in North Carolina.  Coastal Carolina Health Care, the ACO’s sole participant, is a physician-owned and operated medical practice with over 50 providers.  The majority of these providers are Family Practice and Internal Medicine.  In addition, the medical practice offers subspecialty care which includes Cardiology, Critical Care, Gastroenterology, Hematology, Oncology, Neurology, and Pulmonology.  The medical group cares for more than 11,000 Medicare fee-for-service beneficiaries which accounts for more than half of its care delivered.  The medical group works closely with the area’s hospitals, nursing homes, home health and hospice providers, free clinics, and other community providers and plans to take steps to strengthen these relationships through this program.</t>
  </si>
  <si>
    <t xml:space="preserve"> multi-specialty group with over 200 providers, in over 40 medical specialties with 15 practice locations.  Its treatment decisions are based on nationally accepted, evidenced –based guidelines.  . It is expected to serve nearly 10,000 beneficiaries </t>
  </si>
  <si>
    <t>diverse group of independent physicians, including both Doctors of Medicine and Doctors of Osteopathic Medicine, who have jointly created a patient-centric approach to providing quality service across the entire spectrum of care for beneficiaries in Florida.  The ACO will provide care coordination, stressing communication, medical information exchange, and team based care among primary care physicians and specialists.  The ACO is expected to serve about 16,500 beneficiaries.</t>
  </si>
  <si>
    <t>non-profit teaching and research hospital located in Bergen County, New Jersey, is the largest provider of inpatient and outpatient services in the state. This 775-bed facility provides a broad spectrum of care in a number of facilities, including the Heart &amp; Vascular Hospital, the John Theurer Cancer Center, the Joseph M. Sanzari Children’s Hospital, and the Donna A. Sanzari Women’s Hospital.  The ACO is expected to serve approximately 11,000 beneficiaries.</t>
  </si>
  <si>
    <t>six medical groups, all sharing the same mission and desire to provide high quality medical care to its community.  The facilities offer full service on site laboratory and diagnostics. The six medical groups are: Ballard County Medical Clinic - a walk in clinic that was developed as a cooperative effort between Ballard County and the City of Barlow and Jackson Purchase Medical Associates and is located in Barlow, KY; Internal Medicine Group - an 8 physician practice; Paducah Endocrinology - a single physician practice dedicated to the treatment of diabetes and metabolic disorders; Paducah Family Medicine - a 3 physician family practice; Paducah Rheumatology - a single physician practice dedicated to the treatment of arthritis and connective tissue diseases, including rheumatoid arthritis, osteoarthritis, lupus, scleroderma, gout, vasculitis, and other inflammatory disorders; RediCare - a physician led walk in center; and Western Kentucky Kidney Specialists - a 2 physician practice dedicated to treating diseases of the kidney. The ACO is expected to serve nearly 6,000 beneficiaries.</t>
  </si>
  <si>
    <t xml:space="preserve">Jackson Purchase area of Western Kentucky centered in Paducah.  </t>
  </si>
  <si>
    <t>not-for-profit organization based in Plymouth, Massachusetts and founded in 2012. The Jordan Community ACO consists of more than 100 physicians from Plymouth Bay Medical Associates, Jordan Physician Associates, and a number of specialty physicians from Jordan Hospital. Together, the Jordan Community ACO physicians coordinate the healthcare of more than 6,000 Medicare beneficiaries in Plymouth and Barnstable Counties. This approach ensures that patients receive the right care from the right provider at the right time, making it possible to identify and address problems early, before hospital care becomes necessary.</t>
  </si>
  <si>
    <t>Plymouth and Barnstable Counties</t>
  </si>
  <si>
    <t>in Littleton New Hampshire, is dedicated to promoting better care coordination, improving patient outcomes and creating a collaborative environment across healthcare systems in rural northern New Hampshire and Vermont.   Participants of the North Country ACO include Ammonoosuc Community Health Services, Coos County Family Health Services, Indian Stream Health Center and Mid-State Health Center.   All of the North Country ACO participants are members of North Country Health Consortium (NCHC).   The community health centers have relationships with each other, as well as strong associations with their community partners, including community hospitals, home health agencies, community mental health centers, and emergency medical services.   Collaboration through this long-standing, unique rural network provides critical opportunities for coordination which result in reduced hospital re-admissions and emergency department use, and improved health outcomes.   The ACO is expected to  serve nearly 6,000 beneficiaries.</t>
  </si>
  <si>
    <t>rural northern New Hampshire and Vermont.</t>
  </si>
  <si>
    <t xml:space="preserve"> in Summit, New Jersey, is a physician-governed ACO comprised of over 500 primary and specialty physicians working closely together to serve patients. Optimus is dedicated to improving the quality of care for its patients through patient centered models of care, promoting evidence based medicine, improved outcomes, and enhancing our patients’ experience and satisfaction.  The most important innovation Optimus provides is “clarity and culture”; putting the patient first, rebuilding the healthcare system’s culture of compassion, and then applying an accountable framework that drives quality and affordability.  The ACO is expected to serve nearly 29,000 beneficiaries.</t>
  </si>
  <si>
    <t>New Jersey counties: Bergen, Essex, Hudson, Hunterdon, Middlesex, Monmouth, Morris, Ocean, Passaic, Somerset, and Union</t>
  </si>
  <si>
    <t xml:space="preserve">has been coordinating care for beneficiaries through a managed care program for 10 years, and intends to bring the expertise developed in that program to the ACO model for fee-for-service beneficiaries. . It is expected to serve approximately 5,000 beneficiaries </t>
  </si>
  <si>
    <t xml:space="preserve"> Cape Cod, Massachusetts.</t>
  </si>
  <si>
    <t xml:space="preserve"> subsidiary of Lakewood IPA, which has more than 25 years of experience in providing and managing capitated health care services to patients. The physicians of Premier ACO, who also serve patients of the IPAs, will bring the expertise they have developed in the capitated health care context to care coordination in Medicare’s fee-for-services program.  The ACO is expected to serve about 12,500 beneficiaries.</t>
  </si>
  <si>
    <t>Greater Long Beach and Orange County areas</t>
  </si>
  <si>
    <t>mission is to provide quality, clinically integrated patient-centered care while allowing primary care physicians to continue operating independent practices.  Its participating primary care physicians are located in Lake, Orange, Osceola and Polk Counties.  . It is expected to serve about 7,500 beneficiaries.</t>
  </si>
  <si>
    <t>Lake, Orange, Osceola and Polk Counties</t>
  </si>
  <si>
    <t xml:space="preserve"> comprehensive, patient-centered ACO composed of six primary care group practices with ten clinic locations collaborating to coordinate the provision of quality medical care through its provider participants.  Located in Hidalgo County, Texas. The ACO participant providers will be able to offer their patients assigned care coordinators, a nutritionist and extended hours of operation to improve the access and the quality of care of the population served by the ACO and its participating providers.  With the implementation of “medical homes”, this particular ACO is designed to increase patient access to providers 24 hours-a-day.  The ACO is expected to serve over 6,000 beneficiaries.</t>
  </si>
  <si>
    <t xml:space="preserve">South Texas populations of Weslaco, Mercedes, Elsa, Donna, Mission and surrounding communities. </t>
  </si>
  <si>
    <t>over 30 participating primary care physicians and specialists.  The ACO will focus on coordination of care and quality programs geared towards the geriatric population.  The ACO leadership has substantial experience with quality of care and efficiency improvement initiatives, including, but not limited to, service as medical directors, clinical oversight directors and clinical co-management program directors.  The ACO is expected to serve more than 10,000 beneficiaries.</t>
  </si>
  <si>
    <t>NJ NY</t>
  </si>
  <si>
    <t>KY IL</t>
  </si>
  <si>
    <t>NJ PA</t>
  </si>
  <si>
    <t>NY NJ</t>
  </si>
  <si>
    <t>IL KY</t>
  </si>
  <si>
    <t>PA NJ</t>
  </si>
  <si>
    <t>States Served</t>
  </si>
  <si>
    <t>321 Mulberry Street, SW, Lenoir, NC 28645, 1-877-482-1476, Jim Korry, 713-770-1121</t>
  </si>
  <si>
    <t>555 West Granada Boulevard, Suite B-3, Ormond Beach, FL 32174, 1-877-482-1478, Jim Korry, 713-770-1121</t>
  </si>
  <si>
    <t>1315 South Glenburnie Road, Suite A-3, New Bern, NC 28562, 1-877-482-2705, Jim Korry, 713-770-1121</t>
  </si>
  <si>
    <t>2470 Daniels Bridge Road, Building 180, Suite 151101, Athens, GA 30606, 1-877-482-1480, Jim Korry, 713-770-1121</t>
  </si>
  <si>
    <t>90 South Bedford Road, Mt. Kisco, NY 10549, 1-877-482-1479, Jim Korry, 713-770-1121</t>
  </si>
  <si>
    <t>6767 West Greenfield Avenue, Suite 300, Milwaukee, WI 53214, 1-877-482-1482, Jim Korry, 713-770-1121</t>
  </si>
  <si>
    <t>4888 Loop Central Drive, Suite 700, Houston, TX 77081, 1-877-482-2704, Jim Korry, 713-770-1121</t>
  </si>
  <si>
    <t>3213 Masters Drive, Clearwater, FL 33761, 1-877-482-2703, Jim Korry, 713-770-1121</t>
  </si>
  <si>
    <t>25 Park Street, Canton, NY 13617, 1-877-482-1477, Jim Korry, 713-770-1121</t>
  </si>
  <si>
    <t>475 South Street, Suite 102, Morristown, NJ 07960, Cathy McCarthy, (973) 971-7499</t>
  </si>
  <si>
    <t>6131 Orangethorpe Ave Suite 280 Buena Park, CA 90620, Maria Bettencourt, 714-443-4500</t>
  </si>
  <si>
    <t>Julia Strange, 520-324-2017, Julia.strange@azconnectedcare.org</t>
  </si>
  <si>
    <t>1083 Delaware Ave, Buffalo, NY 14209, David Nielsen, 716-706-2100</t>
  </si>
  <si>
    <t>128 Mott St., #401, New York, NY 10029, (917) 477- 7748</t>
  </si>
  <si>
    <t>1020 Medical Park Avenue, New Bern, NC 28562, Carrie Hagan, MBA, CPC, CHCC chagan@cchealthcare.com, (252) 633-4111</t>
  </si>
  <si>
    <t>Mark Trocino, 845-615-6832</t>
  </si>
  <si>
    <t>483 N. Semoran Blvd, Suite 204 Winter Park, FL 32792 1-888-344-4427 info@flphysicianstrust.org, Ms. Diane Llanos dllanos@flphysicianstrust.org</t>
  </si>
  <si>
    <t>30 Prospect Avenue, Hackensack, NJ 07601, Peter A. Gross, MD, 551-996-3630 (phone), 551-996-0801 (fax), pgross@HackensackUMC.org</t>
  </si>
  <si>
    <t>Shane Carter, 270-441-4250</t>
  </si>
  <si>
    <t>275 Sandwich Street, Plymouth, MA 02360, James Fanale, MD, 508-830-2100</t>
  </si>
  <si>
    <t>262 Cottage Street, Suite 230, Littleton, NH 03561, Nancy Frank, 603-259-3700, nfrank@nchcnh.org</t>
  </si>
  <si>
    <t>262 Cottage Street, Suite 230, Littleton, NH 03561, Nancy Frank</t>
  </si>
  <si>
    <t>95 Summit Avenue, 4th Floor, Summit, NJ 07901, Deborah Rodgers, 908-598-0101 (phone), 908-598-9501 (fax), drodgers@optimushp.com</t>
  </si>
  <si>
    <t>35 Winter Street, Hyannis, MA 02601, Karen Violette, (508) 775-7785</t>
  </si>
  <si>
    <t>4909 Lakewood Blvd., Ste. 200, Lakewood, CA 90712, Michell Linzaga, (562) 259-2552</t>
  </si>
  <si>
    <t>3115 Citrus Tower Blvd., Clermont, FL 34711, Kevin Jakob, 352-394-5219 (phone), 866-398-5763 (fax), customerservice@primarypartners.org</t>
  </si>
  <si>
    <t>307 N. D. Salinas, Donna, Texas 78537, Edwin Estevez, PhD, (956) 377-5393, efestevez@live.com</t>
  </si>
  <si>
    <t>Kris Gates, 888-592-4283</t>
  </si>
  <si>
    <t>1701 W Golf Road, Suite 2-1100, Rolling Meadows, IL 60008, 847-375-2200, advocatephysicianpartners@advocatehealth.com</t>
  </si>
  <si>
    <t>Cheryl Nazareno, Medical Advantage Group, 1305 Abbot Road, East Lansing, MI 48823, 734-302-2123, cnazareno@medadvgrp.com</t>
  </si>
  <si>
    <t>Bruce Romanello, 352-255-5042</t>
  </si>
  <si>
    <t>Sharon Dicorato, 423-952-2116, Sharon.dicorato@ishnonline.com</t>
  </si>
  <si>
    <t>Warren Hosseinion, 700 N. Brand Blvd., Suite 450, Glendale, CA 91203, warrenhoss@apollomed.net, 818-396-8050</t>
  </si>
  <si>
    <t>41 Elizabeth Street, Suite 600, New York, N.Y. 10013, Susan Lau, 212-965-8435</t>
  </si>
  <si>
    <t>Anthony Slonim, MD, Executive Director, 95 Old Short Hills Road, West Orange, NJ 07052, 973-322-4021, aslonim@barnabashealth.org</t>
  </si>
  <si>
    <t>Jonathan Goldstein, Exec Dir, 990 Stewart Avenue, Suite #450, Garden City, NY 11530, 516-570-3580 direct 516-861-3001 fax, jonathan@beaconipa.com, www.beaconipa.com</t>
  </si>
  <si>
    <t>215 E. Quincy, Suite 312, San Antonio, TX 78215, Lew Greenberg, MD, MHA- President, Office - 210-297-1087 Cell - 210-365-2075, lxgreenb@baptisthealthsystem.com, Tony Cabell, RN, MSN, MBA - Director of Quality and Effectiveness, Office - 210-297-1085 Cell - 210-391-3478, jtcabell@baptisthealthsystem.com</t>
  </si>
  <si>
    <t>Erik Rasmussen, 314-996-7733</t>
  </si>
  <si>
    <t>Jim Kane, 207-795-2953</t>
  </si>
  <si>
    <t>1055 North 500 West, Provo, Utah 84604, (801) 429-8000, Debra Taylor, (801) 429-8148</t>
  </si>
  <si>
    <t>200 Harrison St., Suite 2, Jamestown, NY 14701, info@cchn.net, (716) 338.0010</t>
  </si>
  <si>
    <t>Olga Solares, Vanguard Health Chicago, 150 N. Wacker Dr., 7th Floor, Chicago, IL 60606, 773-564-6235</t>
  </si>
  <si>
    <t>Gerri Vaughan, 978-937-6029</t>
  </si>
  <si>
    <t>Kim McHale, Director, Marketing &amp; Communications, 10 Davol Square, Providence, RI 02903, 401-421-4000 x 244, kmchale@coastaldocs.com</t>
  </si>
  <si>
    <t>Betsey Rhynhart, ACO Executive Director, 603-230-7267</t>
  </si>
  <si>
    <t>1701 Westchester Drive, Suite 850, High Point, NC 27262, Andrew Weniger, CPA, (336)802-2661, andrew.weniger@cornerstonehealthcare.com</t>
  </si>
  <si>
    <t>Sam Rogers, Manager of Public Relations, 812-450-3606</t>
  </si>
  <si>
    <t>1808 West Beltline Highway, Madison, WI 53713, 1-800-279-9966</t>
  </si>
  <si>
    <t>www.essentiahealth.org, 400 East Third Street, Duluth, MN 55805, Catherine VonRueden, 218-786-6611, catherine.vonrueden@essentiahealth.org</t>
  </si>
  <si>
    <t>38135 Market Square, Zephyrhills, FL 33542, 813-712-1741</t>
  </si>
  <si>
    <t>Courtney Federspiel, 700 E Southport Rd, Indianapolis, IN 46227, Courtney.Federspiel@financialalliance.org, 317-782-8178</t>
  </si>
  <si>
    <t>Craig Cooper, cooperc@genesishealth.com</t>
  </si>
  <si>
    <t>P.O. Box 15470, Sacramento, CA 95851, 916-393-2731, 916-971-8967 - fax</t>
  </si>
  <si>
    <t>Colin Ward, Executive Director, 443-849-2331</t>
  </si>
  <si>
    <t>Dr. Peter Grape, 541 Main Street, Suite 310, S. Weymouth, MA 02190, (781) 952-1273</t>
  </si>
  <si>
    <t>Paul Alfaro, 501 Franklin Avenue, Suite 300, Garden City, NY 11530, palfaro@hcpipa.com, 516-515-8877</t>
  </si>
  <si>
    <t>Richard J. Lucibella, CEO, 2240 Woolbright Road, Suite 317, Boynton Beach FL 33426, Tel: 561.200.0325, Fax: 561.200.0067</t>
  </si>
  <si>
    <t>816-271-7991, 5325 Faraon Street, St. Joseph, Missouri 64506, www.heartland-health.com</t>
  </si>
  <si>
    <t>340 W. 10th Street, Indianapolis, IN 46206, Neil Pickett, ACO Chief of Staff, 317-274-5263, npickett@iuhealth.org</t>
  </si>
  <si>
    <t>Kathleen Cunningham, Executive Director for Accountable Care Strategies, 525-471-9284, Cunningk2@ihs.org</t>
  </si>
  <si>
    <t>Susan Fuchs, Media Relations Strategist, Office: 623-434-6266, Cell: 602-206-9672</t>
  </si>
  <si>
    <t>Ben Drew, Ben.drew@johnmuirhealth.com, 925-947-5387</t>
  </si>
  <si>
    <t>Ann Watters, 110 Free Street, Portland, ME 04101, patsta@mainehealth.org, Phone: (207) 661-7501, Fax: (207) 661-7029</t>
  </si>
  <si>
    <t>Jimmy Shah, 301-990-3995</t>
  </si>
  <si>
    <t>Timothy McNeill, 350 Woodrow Wilson Ave. Suite 499, Jackson, MS 39213, tmcneill@medicalmallhs.com, 202-344-5465</t>
  </si>
  <si>
    <t>Brenda Radke, Executive Director, Phone 321-757-7600, Fax 321-757-7610, publicrelations@mpacaco.com</t>
  </si>
  <si>
    <t>Dr. Richard Blakely, 713-242-2740</t>
  </si>
  <si>
    <t>Nanette Bentley, Director, Public Relations, Office: 513-981-6308, nbentley@health-partners.org</t>
  </si>
  <si>
    <t>Shannon Huggins, ShannonHuggins@mhd.com, Tim Kirby, TimKirby@mhd.com, Jackie Middleton-Tischler JackieMiddleton@mhd.com</t>
  </si>
  <si>
    <t>102 Woodmont Blvd., Ste. 800, Nashville, TN 37205, www.missionpointhealth.org, Jason Dinger, 615.284.6843</t>
  </si>
  <si>
    <t>1 Gustave L. Levy Place, Box 1061, NY, NY 10029, 212-241-9342, MountSinaiCare@mountsinai.org</t>
  </si>
  <si>
    <t>Douglas S. Arnold, MBA, CEO, MPS ACO Physicians, LLC, 31 Crescent Street, Middletown, CT 06457, 860-344-6129, darnold@mpsphysicians.com</t>
  </si>
  <si>
    <t>Dr. Navneet Sharda, 3509 E. Harmon Ave, Las Vegas, NV 89121, drsharda@lv-ccc.com, 702-547-2273</t>
  </si>
  <si>
    <t>William H. Murray, Chief Executive Officer 1900 Woodland Dr., Coos Bay, OR 97420, 541-267-5151 x 1599, william.murray@nbmconline.com</t>
  </si>
  <si>
    <t>Wayne R. Knight, Executive Director, knightwr@tcmc.com, 4002 Vista Way, Oceanside, CA 92056, Office 760-940-3355| Fax 760-940-4061, www.tricitymed.org</t>
  </si>
  <si>
    <t>Mary K. Stahl, Director, Quality Improvement and Clinical Outcomes, 15500 Lundy Parkway, Dearborn, MI 48126, Phone: 313-586-5414 Fax: 313.792.7130, Email: mary.stahl@oakwood.org</t>
  </si>
  <si>
    <t>1111 6th Ave, Des Moines, Iowa 50314, 515-643-4454, formerly One Care LLC</t>
  </si>
  <si>
    <t>Don McCormick, President, 281-733-3160, donmcco@gmail.com, 7850 Parkwood Circle Dr., Ste A7, Houston, TX 77036</t>
  </si>
  <si>
    <t>Denis McDonald, Senior Vice President for Business Services, The Polyclinic, Direct: (206) 860-5495, Fax: 206.860.4695, denis.mcdonald@polyclinic.com</t>
  </si>
  <si>
    <t>3 Enterprise Drive, Suite 404, Shelton, CT 06484, Robert Chasin, 203-944-1940 phone, 203-402-4195 fax, Rob_Chasin@PriMedMD.com</t>
  </si>
  <si>
    <t>2800 Marcus Avenue, Lake Success, N.Y. 11042, (516) 304-3947, prohealthaco@prohealthcare.com, www.prohealthcare.com</t>
  </si>
  <si>
    <t>David Cook, Chief Administrative Officer, 2000 Pewaukee Rd, Suite C, Waukesha, WI 53188, 262-409-2222, dcook@prohealthsolutions.net</t>
  </si>
  <si>
    <t>Ms. Tedra White, Director Media Relations, ProMedica Toledo Hospital, Harris McIntosh Tower, suite 860, 2121 Hughes Dr., Toledo, OH 43606, 419-291-2330</t>
  </si>
  <si>
    <t>Barbara Newton, Executive Director, 502-814-3190</t>
  </si>
  <si>
    <t>Dr. Emile Commedore, P.O. BOX 271386, Tampa, Florida 33688-1386, drcommedore@gmail.com, 813-690-1160</t>
  </si>
  <si>
    <t>330 Town Center Drive, Suite 910, Dearborn, MI 48126, (877) 870-473</t>
  </si>
  <si>
    <t>4230 Harding Pike, Suite 400, Nashville, TN 37205, 615-297-2700, www.stmg.org, Bill Grayson, Executive Director, bgrayson@stthomas.org</t>
  </si>
  <si>
    <t>525 East Market Street, Akron, Ohio 44309, (330) 375-7930, www.summahealth.org, bernsteinm@summahealth.org</t>
  </si>
  <si>
    <t>865-212-0116, shsinfo@summithealthcare.com</t>
  </si>
  <si>
    <t>Gary Gaspard, (817) 907-0490, Gary.Gaspard@texomaaco.com</t>
  </si>
  <si>
    <t>Carolyn Tung, 310-320-3990</t>
  </si>
  <si>
    <t>7936 Office Park Blvd., Suite A, Baton Rouge, LA 70809, 225-248-1011</t>
  </si>
  <si>
    <t>Steve Neorr, 855-484-6669</t>
  </si>
  <si>
    <t>Eric J. Bieber, M.D., 3605 Warrensville Center Road, M/S: MSC 9214, Shaker Heights, Ohio 44122, phone: (216) 844-7045, fax: (216) 201-5330</t>
  </si>
  <si>
    <t>Karen VanderSanden, Mercy Medical Center, 319-398-6083, kvandersanden@mercycare.org, Tom Moore, UI Health Care, 319-384-4135 thomas-moore@uiowa.edu</t>
  </si>
  <si>
    <t>2700 Westchester Avenue, Purchase, NY 10577, 914-682-0700, Linda Martin, Public Relations Representative, lmartin@westmedgroup.com, (914) 681-5282</t>
  </si>
  <si>
    <t>CA DC FL GA HI MD NC SC TN TX</t>
  </si>
  <si>
    <t>DC FL GA HI MD NC SC TN TX CA</t>
  </si>
  <si>
    <t xml:space="preserve">FL GA HI MD NC SC TN TX CA DC </t>
  </si>
  <si>
    <t xml:space="preserve">GA HI MD NC SC TN TX CA DC FL </t>
  </si>
  <si>
    <t>HI MD NC SC TN TX CA DC FL GA</t>
  </si>
  <si>
    <t xml:space="preserve">MD NC SC TN TX CA DC FL GA HI </t>
  </si>
  <si>
    <t xml:space="preserve">NC SC TN TX CA DC FL GA HI MD </t>
  </si>
  <si>
    <t xml:space="preserve">SC TN TX CA DC FL GA HI MD NC </t>
  </si>
  <si>
    <t>TX CA DC FL GA HI MD NC SC TN</t>
  </si>
  <si>
    <t>TN TX CA DC FL GA HI MD NC SC</t>
  </si>
  <si>
    <r>
      <t xml:space="preserve">Washington, Unicoi, Johnson, Carter, Greene, Hamblen, Sullivan, Hawkins, Hancock and Cocke Counties, </t>
    </r>
    <r>
      <rPr>
        <b/>
        <sz val="10"/>
        <color indexed="8"/>
        <rFont val="Arial Narrow"/>
        <family val="2"/>
      </rPr>
      <t>TN</t>
    </r>
    <r>
      <rPr>
        <sz val="10"/>
        <color indexed="8"/>
        <rFont val="Arial Narrow"/>
        <family val="2"/>
      </rPr>
      <t>. Harlan and Letcher Counties,</t>
    </r>
    <r>
      <rPr>
        <b/>
        <sz val="10"/>
        <color indexed="8"/>
        <rFont val="Arial Narrow"/>
        <family val="2"/>
      </rPr>
      <t xml:space="preserve"> KY.</t>
    </r>
    <r>
      <rPr>
        <sz val="10"/>
        <color indexed="8"/>
        <rFont val="Arial Narrow"/>
        <family val="2"/>
      </rPr>
      <t xml:space="preserve"> Lee, Scott, Wise, Dickenson, Buchanan, Washington, Russell, Smyth, Tazewell, Wythe and Grayson Counties, </t>
    </r>
    <r>
      <rPr>
        <b/>
        <sz val="10"/>
        <color indexed="8"/>
        <rFont val="Arial Narrow"/>
        <family val="2"/>
      </rPr>
      <t>VA</t>
    </r>
    <r>
      <rPr>
        <sz val="10"/>
        <color indexed="8"/>
        <rFont val="Arial Narrow"/>
        <family val="2"/>
      </rPr>
      <t xml:space="preserve">,Ashe, Watauga, Avery, Mitchell, Yancey and Madison Counties, </t>
    </r>
    <r>
      <rPr>
        <b/>
        <sz val="10"/>
        <color indexed="8"/>
        <rFont val="Arial Narrow"/>
        <family val="2"/>
      </rPr>
      <t xml:space="preserve">NC </t>
    </r>
  </si>
  <si>
    <t>KY TN NC VA</t>
  </si>
  <si>
    <t>TN NC VA KY</t>
  </si>
  <si>
    <t xml:space="preserve">NC VA KY TN </t>
  </si>
  <si>
    <t xml:space="preserve">VA KY TN NC </t>
  </si>
  <si>
    <t>Name</t>
  </si>
  <si>
    <t>Description, if available</t>
  </si>
  <si>
    <t>Contact</t>
  </si>
  <si>
    <t>Areas Served, if available</t>
  </si>
  <si>
    <t>Count</t>
  </si>
  <si>
    <t>GA AL</t>
  </si>
  <si>
    <t>Exec.Dir:Dr. Mahfoud Beajow, (702) 792-4336, mbeajowmd@imalv.com, Press:Michael McCarthy, (702) 407-3600, michael@hc360usa.com</t>
  </si>
  <si>
    <t>Exec.Dir:Mitchell Schwartz, M.D., mschwartz@aahs.com, Press:Chad Dillard, cdillard@aahs.com</t>
  </si>
  <si>
    <t>Exec.Dir:Dr. Philip F. Gaziano, (413) 734-2000 x 6268, gazianop@acafirst.com, Press:David F. Hendren, (413) 734-2000 x 6277, hendrend@acafirst.com</t>
  </si>
  <si>
    <t>Exec.Dir:Kirk Clove, (713) 770-1148, kclove@UniversalAmerican.com, Press:Peter Kerr, (914) 305-9259, pekerr@UniversalAmerican.com</t>
  </si>
  <si>
    <t>Exec.Dir:Daniel P. Moen, (413) 748-9316, daniel.moen@sphs.com, Press:Mary Orr, (413) 748-7217, mary.orr@sphs.com</t>
  </si>
  <si>
    <t>Exec.Dir:Joaquin Feliciano, (787) 625-2500, joaquin.feliciano@acopr.com, Press:Edna Y. Marin, (787) 625-2500, edna.marin@acopr.com</t>
  </si>
  <si>
    <t>Exec.Dir:Jeff Kang, M.D., MPH, (847) 315-3585, jeff.kang@walgreens.com, Press:Adam Jaffe, (847) 964-6237, adam.jaffe@walgreens.com</t>
  </si>
  <si>
    <t>Exec.Dir:Jonathan Nguyen, M.D., (562) 591-3222, johnnguyenmd@yahoo.com, Press:Lan Pham, (626) 656-2370 x 101, lpham@msosocal.com</t>
  </si>
  <si>
    <t>Exec.Dir:Dzung Trinh, M.D., Tien Trinh, M.D., (650) 888-5728</t>
  </si>
  <si>
    <t>Exec.Dir:Ann Oasan, (402) 255-1620, ann.oasan@alegent.com, Press:Heidi Grunkemeyer, (402) 343-4645, heidi.grunkemeyer@alegent.com</t>
  </si>
  <si>
    <t>Exec.Dir:Don Franke, (847) 590-2444, don.franke@alexian.net, Matt Wakely, (847) 385-7176, matthew.wakely@alexian.net</t>
  </si>
  <si>
    <t>Exec.Dir:William C. Biggs, M.D., F.A.C.E., (806) 358-8331, william@amarillomed.com, Press:Laura Rodriguez, (806) 677-2041, laura@amarillomed.com</t>
  </si>
  <si>
    <t>Exec.Dir:Dr. Jayanti Panchal, (352) 854-7444, drjaypanchal1@gmail.com, Press:Bruce Romanello, (352) 348-8066, bruce@romanelloconsulting.com</t>
  </si>
  <si>
    <t>Exec.Dir:Mike Kirschner, (317) 580-6368, mike_kirschner@ahni.com, Press:Julian Stanisic, (317) 580-6370, julian_stanisic@ahni.com</t>
  </si>
  <si>
    <t>Exec.Dir:Paul Chu, M.D., (213) 617-0777, chumedical@aol.com, Press:Paul Chu, M.D., (213) 617-0777, chumedical@aol.com</t>
  </si>
  <si>
    <t>Exec.Dir:Mark Hillard, (602) 406-3427, mark.hillard@dignityhealth.com, Press:Paul Szablowski, (480) 728-3568, paul.szablowski@dignityhealth.com</t>
  </si>
  <si>
    <t>Exec.Dir:Steven Blumberg, (609) 407-2396, steven.blumberg@atlanticare.com, Press:René Bunting, (609) 272-6315, rene.bunting@atlanticare.com</t>
  </si>
  <si>
    <t>Exec.Dir:Raul F. Montalvo, M.D., (787) 622-3000, raul.montalvo@mso-pr.com, Press:Vivian Arthur, (787) 622-3000, vivian.arthur@mmmhc.com</t>
  </si>
  <si>
    <t>Exec.Dir:Scott J. Backer, (888) 315-4490 x 222, sbacker@baromahc.com, Press:Ricardo J. Matos, (888) 315-4490 x 5, info@baromahc.com</t>
  </si>
  <si>
    <t>Exec.Dir:Nicholas Wolter, M.D., (406) 238-2609, nwolter@billingsclinic.com, Press:Julie Burton, (406) 657-4628, jburton1@billingsclinic.com</t>
  </si>
  <si>
    <t>Exec.Dir:Michael A. Spine, (804) 281-8043, michael_spine@bshsi.com, Press:Peggy Moseley, (410) 442-3223, peggy_moseley@bshsi.com</t>
  </si>
  <si>
    <t>Exec.Dir:Patrick Wardell, (617) 665-2780, pwardell@challiance.com, Press:Kimberly Keough, (617) 591-4024, kkeough@challiance.com</t>
  </si>
  <si>
    <t>Exec.Dir:Jack D. Lipomi, (508) 862-5048, jdlipomi@capecodhealth.com, Press:Pat Kane, (508) 862-5553, pjkane@capecodhealth.com</t>
  </si>
  <si>
    <t>Exec.Dir:Thomas Gordon, (310) 385-3220, tom.gordon@cshs.com, Press:Richard Elbaum, (310) 423-4847, richard.elbaum@cshs.com</t>
  </si>
  <si>
    <t>Exec.Dir:Kimberly Schneider, (407) 960-5583, kschneider@cflphysiciantrust.com, Press:Vikram Saini, (407) 960-5587, vsaini@cflphysiciantrust.com</t>
  </si>
  <si>
    <t>Exec.Dir:Anthony D. Slonim, M.D., DrPH, (973) 322-4021, aslonim@barnabashealth.com, Press:Julie A. Owen, (973) 322-4445, jowen@barnabashealth.com</t>
  </si>
  <si>
    <t>Exec.Dir:William Pierce, (217) 366-1270, wpierce@christieclinic.com, Press:Karen Blatzer, (217) 366-1270, kblatzer@christieclinic.com</t>
  </si>
  <si>
    <t>Exec.Dir:Jennifer Endicott, (321) 841-3727, jennifer.endicott@orlandohealth.com, Press:Kena Lewis, (321) 841-8184, kena.lewis@orlandohealth.com</t>
  </si>
  <si>
    <t>Exec.Dir:Bethany M. Gilboard, (508) 650-7463, bethany.gilboard@mwmc.com, Press:Beth Donnelly, (508) 383-1096, beth.donnelly@vhsnewengland.com</t>
  </si>
  <si>
    <t>Exec.Dir:Allen D. Kemp, MD, MBA, (303) 804-8111, allenkemp@centura.com, Press:Wendi Dammann, (303) 267-9170, wendidammann@centura.com</t>
  </si>
  <si>
    <t>Exec.Dir:Aaron Bloomquist, (651) 232-2773, abloomquist@chnmn.com, Press:Anne Sonnee, (651) 232-5613, asonnee@healtheast.com</t>
  </si>
  <si>
    <t>Exec.Dir:R. Wayne Gandee, M.D., Eric Earnhart, (540) 266-6598</t>
  </si>
  <si>
    <t>Exec.Dir:Nick Smith, (479) 668-4510, nsmith@physician-consulting.com, Press:Nick Smith, (479) 668-4510, nsmith@physician-consulting.com</t>
  </si>
  <si>
    <t>Exec.Dir:Jennifer Westfall, (317) 782-6671, jenny.westfall@franciscanalliance.com, Press:Joe Stuteville, (317) 528-7986, joe.stuteville@franciscanalliance.com</t>
  </si>
  <si>
    <t>Exec.Dir:Curtis P. Page, M.D., (480) 296-1276, cpage@gpipa.com, Press:Curtis P. Page, M.D., (480) 296-1276, cpage@gpipa.com</t>
  </si>
  <si>
    <t>Exec.Dir:Kent Stahl, M.D., (860) 545-7188, kstahl@harthosp.com, Press:Rebecca Stewart, (860) 545-4285, rstewart@harthosp.com</t>
  </si>
  <si>
    <t>Exec.Dir:Ross Wilson, (212) 788-5400, ross.wilson@nychhc.com, Press:Ana Marengo, (212) 788-3386, ana.marengo@nychhc.com</t>
  </si>
  <si>
    <t>Exec.Dir:Dr. Adam Jarrett, (201) 833-7273, jarrett@mail.holyname.com, Press:Jane Ellis, (201) 833-3129, ellis@mail.holyname.com</t>
  </si>
  <si>
    <t>Exec.Dir:John Venetos M.D., (847) 975-1114, samv5161@aol.com, Press:Sophia Venetos, (773) 989-6262, sophiavenetos@gmail.com</t>
  </si>
  <si>
    <t>Exec.Dir:Larry Allen, M.D., (574) 364-2179, lallen15@IUHealth.com, Press:Melanie McDonald, (574) 364-2776, mmcdonald4@iuhealth.com</t>
  </si>
  <si>
    <t>Exec.Dir:Pariksith Singh, M.D., (352) 799-0049, psingh@accesshealthcarellc.net, Vince Vanni, (352) 442-3369, vincevanni@tampabay.rr.com</t>
  </si>
  <si>
    <t>Exec.Dir:Madhu Pamganamamula, M.D., (432) 582-2446, madhu@high-bp.com, Press:Vipul Mankad, M.D., (510) 325-8093, vipmankad@gmail.com</t>
  </si>
  <si>
    <t>Exec.Dir:Nathan Granger, M.D., MBA, (816) 842-4440, nathandg1@aol.com, Press:AJ Delaney, III, M.D., MBA, (816) 842-4440, ajdiii@hotmail.com</t>
  </si>
  <si>
    <t>Exec.Dir:Donald Lovasz, (502) 333-8151, donaldlovasz@kentuckyonehealth.com, Press:Barbara Mackovic, (502) 562-7075, barbaramackovic@kentuckyonehealth.com</t>
  </si>
  <si>
    <t>Exec.Dir:Thomas Graf, M.D., (570) 214-4996, trgraf@geisinger.com, Press:Amanda O'Rourke, (570) 214-9091, akorourke@geisinger.edu</t>
  </si>
  <si>
    <t>Exec.Dir:Gregory Bazylewicz, M.D., (978) 236-1744, gbazylew@nhs-healthlink.com, Press:Lisa Neveling, (978) 236-1661, lnevelin@nhs-healthlink.com</t>
  </si>
  <si>
    <t>Exec.Dir:Gregory Bazylewicz, M.D.</t>
  </si>
  <si>
    <t>Exec.Dir:Parag Shah, (301) 990-3995, parag.shah@hpiinc.com, Press:Craig Behm, (410) 878-9689, cbehm@medchi.com</t>
  </si>
  <si>
    <t>Exec.Dir:Brian H. Ewert, M.D., (715) 387-5318, ewert.brian@marshfieldclinic.com, Press:Robert Mackle, (715) 387-5250, mackle.robert@marshfieldclinic.com</t>
  </si>
  <si>
    <t>Exec.Dir:Raul Puente, (561) 502-3139, rpuente@mcmaco.com, Press:Mary Martinez, (561) 502-3139, mary@mcmaco.com</t>
  </si>
  <si>
    <t>Exec.Dir:Richard Ferrans, M.D., (773) 792-7974, richard.ferrans@presencehealth.com, Press:Sonja Vojcic, (847) 627-3022, sonja.vojcic@presencehealth.com</t>
  </si>
  <si>
    <t>Exec.Dir:James T. Rogers, M.D., (417) 820-2849, james.rogers@mercy.net, Donna A. Smith, (417) 820-5244, donna.smith@mercy.net</t>
  </si>
  <si>
    <t>Exec.Dir:Richard Scott, M.D., (732) 751-7511, rscott@meridianhealth.com, Press:Michael McCauley, (732) 751-7530, mmccauley@meridianhealth.com</t>
  </si>
  <si>
    <t>Exec.Dir:Joel Criste, (415) 884-1818, jcriste@meritagemed.com, Press:Marcy Norenius, (415) 884-1825, mnorenius@meritagemed.com</t>
  </si>
  <si>
    <t>Exec.Dir:Michelle Brown, MPH, (888) 830-7773, choiceipa@me.com, Press:Michele Fontanelli Arnett, (404) 917-2100 x 223, michele@metamediainc.com</t>
  </si>
  <si>
    <t>Exec.Dir:Alex Foxman, M.D., F.A.C.P., (310) 274-0657, afoxman@nationalacollc.com, Press:Alex Foxman, M.D., F.A.C.P., (310) 274-0657, afoxman@nationalacollc.com</t>
  </si>
  <si>
    <t>Exec.Dir:Bhadresh Patel, (352) 634-2027, bpatel992000@yahoo.com, Press:Craig Cuden, (561) 315-6722, ccuden@comcast.net</t>
  </si>
  <si>
    <t>Exec.Dir:Louis W. Ralofsky, (419) 626-6161, lralo@no-ms.com, Press:Rebecca Moore, (419) 626-6161, rmoor@no-ms.com</t>
  </si>
  <si>
    <t>Exec.Dir:Howard Buff, (763) 458-9348, howard.g.buff@gmail.com, Press:Howard Buff, (763) 458-9348, howard.g.buff@gmail.com</t>
  </si>
  <si>
    <t>Exec.Dir:Gregory A. Hawkins, (419) 383-4418, gregory.hawkins2@utoledo.com, Press:Jonathan Strunk, (419) 530-7832, jonathan.strunk@utoledo.edu</t>
  </si>
  <si>
    <t>Exec.Dir:Joseph E. Bisordi, M.D., (504) 842-5978, jbisordi@ochsner.com, Press:Jennifer Conway, (504) 842-9268, jeconway@ochsner.com</t>
  </si>
  <si>
    <t>Exec.Dir:Todd B. Moore, (802) 847-7220, todd.moore@vtmednet.com, Press:Martita I. Giard, (802) 847-7220, martita.giard@vtmednet.com</t>
  </si>
  <si>
    <t>Exec.Dir:Todd B. Moore</t>
  </si>
  <si>
    <t>Exec.Dir:Dr. David Johnson, (270) 485-9619, djjohn168@att.net, Gary Albers, (502) 386-4944, garyalbers@imperiumhlth.com</t>
  </si>
  <si>
    <t>Exec.Dir:Dinesh Khanna, (352) 516-3972, sk@pmacare.com, Press:Jay Chowdappa, (727) 455-5474, jchowdappa@hotmail.com</t>
  </si>
  <si>
    <t>Exec.Dir:Scott Eathorne, M.D., (586) 753-0718, scott.eathorne@stjohn.com, Press:Maureen Petrella, (586) 753-1154, maureen.petrella@stjohn.com</t>
  </si>
  <si>
    <t>Exec.Dir:David A. Spahlinger, M.D., (734) 936-3568, dspahlin@umich.com, Press:Kara E. Gavin, (734) 764-2220, kegavin@umich.edu</t>
  </si>
  <si>
    <t>Exec.Dir:Larry Jones, (407) 475-3213 x 204, ljones@pct-aco.com, Press:Dina McKenna, (407) 475-9213 x 203, dmckenna@pct-aco.com</t>
  </si>
  <si>
    <t>Exec.Dir:Jeff James, (910) 341-3303, jjames@wilmingtonhealth.com, Press:Kelly Schaudt, (910) 815-3669, kschaudt@wilmingtonhealth.com</t>
  </si>
  <si>
    <t>Exec.Dir:Stephen Sweet, M.D., (413) 794-9090, ssweet@baycarehealth.com, Press:Debra Cremonti, (413) 794-9345, dcremonti@baycarehealth.com</t>
  </si>
  <si>
    <t>Exec.Dir:Sandi Zeljko, (215) 796-5021, ceo@primarycareaco.com, Press:Nanci Schwartz, (305) 788-8256, press@primarycareaco.com</t>
  </si>
  <si>
    <t>Exec.Dir:Sheila H. Fusé, (352) 394-5219, sheila.fuse@primarypartners.com, Press:Sheila H. Fusé, (352) 394-5219, customerservice@primarypartners.com</t>
  </si>
  <si>
    <t>Exec.Dir:Ray Fusco, (941) 812-0894, rfusco@procaremedfl.com, Press:Bruce Romanello, (352) 348-8066, bruce@romanelloconsulting.com</t>
  </si>
  <si>
    <t>Exec.Dir:Jack Reed, (860) 284-5211, jreed@prohealthmd.com, Press:John Lynch, (860) 284-5288, jlynch@prohealthmd.com</t>
  </si>
  <si>
    <t>Exec.Dir:Dr. Scott Fowler, (423) 857-2091, scott.fowler@qualuable.com, Press:Danielle Krueger, (423) 578-1514, danielle.krueger@qualuable.com</t>
  </si>
  <si>
    <t>Exec.Dir:Luis Delgado, (956) 631-3831, ldelgadomd@aol.com, Press:Carmen Delgado, (956) 631-3831, cdelgado62@aol.com</t>
  </si>
  <si>
    <t>Exec.Dir:Jess Kupec, (860) 714-5625, jkupec@stfranciscare.com, Press:Jess Kupec, (860) 714-5625, jkupec@stfranciscare.com</t>
  </si>
  <si>
    <t>Exec.Dir:Venu Prabaker, M.D., (619) 370-9939, vprabaker@sdindyaco.com, Press:John Dailey, (619) 660-5719, jdailey@sdindyaco.com</t>
  </si>
  <si>
    <t>Exec.Dir:Joleen TenHulzen Huneke, (402) 826-3737 x 1, jthserpa@rccn.info, Bob Rauner, M.D., (402) 826-3737 x 17, brauner@healthylincoln.com</t>
  </si>
  <si>
    <t>Exec.Dir:Kelly A. Conroy, (561) 385-7566, kconroy@pbaco.com, Press:Kelly A. Conroy, (561) 429-2631, kconroy@pbaco.com</t>
  </si>
  <si>
    <t>Exec.Dir:Keith A. Hovan, (508) 679-7013, hovank@southcoast.com, Press:Stephanie Poyant, (508) 961-5280, poyants@southcoast.com</t>
  </si>
  <si>
    <t>Exec.Dir:Geoffrey Swanson, MD, (208) 493-0529, swansong@slhs.com, Press:Ken Dey, (208) 381-2894, deyke@slhs.com</t>
  </si>
  <si>
    <t>Exec.Dir:Dr. Steven Kolesk, (856) 355-6165, sjkolesk@virtua.com, Press:Jane Yepez, (856) 355-0035, jyepez@virtua.com</t>
  </si>
  <si>
    <t>Exec.Dir:Laverne W. Poindexter, RN, MBA, (770) 270-5226 x 223, lavern.poindexter@pmratl.com, Press:Laverne W. Poindexter, RN, MBA, (770) 270-5226 x 223, lavern.poindexter@pmratl.com</t>
  </si>
  <si>
    <t>Exec.Dir:Patricia A. Kapur, M.D., (310) 267-8642, acodesignteam@mednet.ucla.com, Press:Roxanne Moster, (310) 794-2266, rmoster@mednet.ucla.edu</t>
  </si>
  <si>
    <t>Exec.Dir:Dr. Jonathan Jaffery, (608) 821-4909, uwhealthaco@uwhealth.com, Press:Lisa Brunette, (608) 263-5830, lbrunette@uwhealth.com</t>
  </si>
  <si>
    <t>Exec.Dir:John S. Howard, (423) 230-8222, john.howard@wellmont.com, Press:Nick Adams, (423) 230-8200, nick.adams@wellmont.com</t>
  </si>
  <si>
    <t>Exec.Dir:Dale Lodge, (781) 756-2441, dlodge@winhosp.com, Press:John Looney, (781) 756-2138, jlooney@winhosp.com</t>
  </si>
  <si>
    <t>Exec.Dir:Derron DeRouin, (928) 443-6564, derrond@posc-az.com, Press:Jamie Rolston, (928) 443-6569, jamier@posc-az.com</t>
  </si>
  <si>
    <t>Exec.Dir:Constance Richardson, (602) 265-2524 x 212, connie@yumaipa.com, Press:Paul Bessembinders, (602) 396-4365, paul@aspaconnectedcommunity.com</t>
  </si>
  <si>
    <r>
      <t xml:space="preserve">Cedar Rapids, Waterloo, Des Moines, Davenport, Bettendorf, and Muscatine, </t>
    </r>
    <r>
      <rPr>
        <b/>
        <sz val="10"/>
        <color indexed="8"/>
        <rFont val="Arial Narrow"/>
        <family val="2"/>
      </rPr>
      <t>IA.</t>
    </r>
    <r>
      <rPr>
        <sz val="10"/>
        <color indexed="8"/>
        <rFont val="Arial Narrow"/>
        <family val="2"/>
      </rPr>
      <t xml:space="preserve"> Peoria, Quincy, Rock Island, Moline, </t>
    </r>
    <r>
      <rPr>
        <b/>
        <sz val="10"/>
        <color indexed="8"/>
        <rFont val="Arial Narrow"/>
        <family val="2"/>
      </rPr>
      <t>IL</t>
    </r>
    <r>
      <rPr>
        <sz val="10"/>
        <color indexed="8"/>
        <rFont val="Arial Narrow"/>
        <family val="2"/>
      </rPr>
      <t xml:space="preserve"> </t>
    </r>
  </si>
  <si>
    <t>Daney Ordonez, (407) 293-2930</t>
  </si>
  <si>
    <t>Connie Pegram, Director of ACO Development, Southeastern Integrated Medical, PL, 352-224-2234, cpegram@simedpl.com</t>
  </si>
  <si>
    <t>Kelly A. Conroy, Executive Director, 561.204.4804</t>
  </si>
  <si>
    <t>1-888-684-5735, 270-745-0232, 121 College Street, Smithsgrove, KY 42171</t>
  </si>
  <si>
    <t>3300 Williams Enterprise Drive, Suite 2, Cookeville, TN 38506, 931-400-0011s</t>
  </si>
  <si>
    <t>750 W. Virginia Street, Milwaukee, WI 53204, 414-299-1619, aaco@aurora.org</t>
  </si>
  <si>
    <t>Number of unique ACOs listed</t>
  </si>
  <si>
    <t>Tucson and Southern Arizona</t>
  </si>
  <si>
    <t>Exec.Dir:James T. Rogers, M.D., (417) 820-2849, james.rogers@mercy.net, Press:Donna A. Smith, (417) 820-5244, donna.smith@mercy.net</t>
  </si>
  <si>
    <t>Exec.Dir:Frederick MacCornack, PhD, (253) 207-4341, rmaccornack@npnwa.net, Press: Gale Robinette, (253) 382-3858, galerobinette@fhshealth.com</t>
  </si>
  <si>
    <t>Sorted by state. Multi-state groups are listed in each state they serve.</t>
  </si>
  <si>
    <t>Los Angeles area</t>
  </si>
  <si>
    <t xml:space="preserve">area code covers Los Angeles · Echo Park · Westlake and surrounding </t>
  </si>
  <si>
    <t>area code covers San Francisco · Daly City · Novato · San Rafael · Mill Valley and surrounding</t>
  </si>
  <si>
    <t>San Diego</t>
  </si>
  <si>
    <t>Torrance</t>
  </si>
  <si>
    <t xml:space="preserve">area code covers Daly City · San Mateo · Redwood City · Mountain View · Palo Alto and surrounding </t>
  </si>
  <si>
    <t>"over 10,000 physicians managing the care for over 100,000 covered lives" acafirst.com</t>
  </si>
  <si>
    <t>mailto:corrections@globe1234.com</t>
  </si>
  <si>
    <t>Accountable Care Alliance of Ventura, LLC</t>
  </si>
  <si>
    <t>Accountable Care Coalition of Greater Houston, LLC</t>
  </si>
  <si>
    <t>Accountable Care Coalition of Greater New York, LLC</t>
  </si>
  <si>
    <t>Accountable Care Coalition of Maryland Primary Care, LLC</t>
  </si>
  <si>
    <t>Accountable Care Coalition of Mississippi, LLC</t>
  </si>
  <si>
    <t>Accountable Health Care 4U, LLC</t>
  </si>
  <si>
    <t>Accountable Physicians of North Mississippi, Inc.</t>
  </si>
  <si>
    <t>Adirondacks ACO, LLC</t>
  </si>
  <si>
    <t>Akira Health of Fresno, Inc.</t>
  </si>
  <si>
    <t>Allied Physicians ACO, LLC</t>
  </si>
  <si>
    <t>AR</t>
  </si>
  <si>
    <t>Arkansas Accountable Care, LLC</t>
  </si>
  <si>
    <t>Arkansas Health Network, LLC</t>
  </si>
  <si>
    <t>Augusta Care Partners, LLC</t>
  </si>
  <si>
    <t>LA</t>
  </si>
  <si>
    <t>NC VA</t>
  </si>
  <si>
    <t>Broward Guardian, LLC</t>
  </si>
  <si>
    <t>Buena Vida y Salud, LLC</t>
  </si>
  <si>
    <t>VA WV</t>
  </si>
  <si>
    <t>Care Coordination Services, LLC</t>
  </si>
  <si>
    <t>NC SC VA</t>
  </si>
  <si>
    <t>Carolinas ACO, LLC</t>
  </si>
  <si>
    <t>NC SC</t>
  </si>
  <si>
    <t>MO</t>
  </si>
  <si>
    <t>Central US ACO, LLC</t>
  </si>
  <si>
    <t>Central Virginia Accountable Care Collaborative, LLC</t>
  </si>
  <si>
    <t>IN MI</t>
  </si>
  <si>
    <t>CHA ACO, LLC</t>
  </si>
  <si>
    <t>Clinical Partners of Colorado Springs, LLC</t>
  </si>
  <si>
    <t>Colonial ACO, LLC</t>
  </si>
  <si>
    <t>Community Health Accountable Care, LLC</t>
  </si>
  <si>
    <t>NM TX</t>
  </si>
  <si>
    <t>Covenant Health Partners, Inc.</t>
  </si>
  <si>
    <t>DE</t>
  </si>
  <si>
    <t>Duke Connected Care, LLC</t>
  </si>
  <si>
    <t>FL MA</t>
  </si>
  <si>
    <t>FamilyHealth ACO, LLC</t>
  </si>
  <si>
    <t>First Coast Health Alliance, LLC</t>
  </si>
  <si>
    <t>Foothill Accountable Care Medical Group, Inc.</t>
  </si>
  <si>
    <t>Franciscan Select Health Network ACO, LLC</t>
  </si>
  <si>
    <t>Genesis Accountable Physician Network, LLC</t>
  </si>
  <si>
    <t>Georgia Physicians for Accountable Care, LLC</t>
  </si>
  <si>
    <t>GGC ACO, LLC</t>
  </si>
  <si>
    <t>CA FL NV</t>
  </si>
  <si>
    <t>FL MO RI</t>
  </si>
  <si>
    <t>Health Choice Care, LLC</t>
  </si>
  <si>
    <t>Health Connect ACO, LLC</t>
  </si>
  <si>
    <t>Health Connect Partners, LLC</t>
  </si>
  <si>
    <t>Health Point ACO, LLC</t>
  </si>
  <si>
    <t>Huntington Care Network ACO, LLC</t>
  </si>
  <si>
    <t>Illinois Health Partners ACO, LLC</t>
  </si>
  <si>
    <t>Ingalls Care Network, LLC</t>
  </si>
  <si>
    <t>Integrity Health Innovations, LLC</t>
  </si>
  <si>
    <t>JFK Population Health Company, LLC</t>
  </si>
  <si>
    <t>Johns Hopkins Medicine Alliance for Patients, LLC</t>
  </si>
  <si>
    <t>Kansas Primary Care Alliance, LLC</t>
  </si>
  <si>
    <t>Lancaster General Health Community Care Collaborative, LLC</t>
  </si>
  <si>
    <t>LHS Health Network, LLC</t>
  </si>
  <si>
    <t>Loudoun Medical Group ACO, LLC</t>
  </si>
  <si>
    <t>Louisiana Physicians ACO, LLC</t>
  </si>
  <si>
    <t>MD Valuecare, LLC</t>
  </si>
  <si>
    <t>IL WI</t>
  </si>
  <si>
    <t>DC MD VA</t>
  </si>
  <si>
    <t>CA IN MI OK</t>
  </si>
  <si>
    <t>NEPA ACO Company, LLC</t>
  </si>
  <si>
    <t>New York State Elite (NYSE) Accountable Care Organization (ACO), Inc.</t>
  </si>
  <si>
    <t>North Georgia HealthCare Partnership, Inc.</t>
  </si>
  <si>
    <t>AL</t>
  </si>
  <si>
    <t>Northeast Alabama Primary Health Care, Inc.</t>
  </si>
  <si>
    <t>AL FL MS</t>
  </si>
  <si>
    <t>Northwest Florida Health Partners, LLC</t>
  </si>
  <si>
    <t>KS OK</t>
  </si>
  <si>
    <t>Orange Accountable Care of South Florida, LLC</t>
  </si>
  <si>
    <t>Partners In Care ACO, Inc.</t>
  </si>
  <si>
    <t>KS</t>
  </si>
  <si>
    <t>Physician Alliance of Kansas, Inc.</t>
  </si>
  <si>
    <t>Physician Collaborative of Kansas City, LLC</t>
  </si>
  <si>
    <t>AZ CA NV</t>
  </si>
  <si>
    <t>Premier Care Network, LLC</t>
  </si>
  <si>
    <t>Premier Choice ACO, Inc.</t>
  </si>
  <si>
    <t>OK TX</t>
  </si>
  <si>
    <t>Premier Patient Healthcare, LLC</t>
  </si>
  <si>
    <t>PremierMD ACO, LLC</t>
  </si>
  <si>
    <t>Primary Comprehensive Care ACO, LLC</t>
  </si>
  <si>
    <t>Primary PartnerCare Associates IPA, Inc.</t>
  </si>
  <si>
    <t>Privia Quality Network, LLC</t>
  </si>
  <si>
    <t>CA NV</t>
  </si>
  <si>
    <t>R TotalHealth, LLC</t>
  </si>
  <si>
    <t>Redwood Community Care Organization, LLC</t>
  </si>
  <si>
    <t>Reliance ACO, LLC</t>
  </si>
  <si>
    <t>River Health ACO, LLC</t>
  </si>
  <si>
    <t>RWJ Partners, LLC</t>
  </si>
  <si>
    <t>Saint Vincent Shared Savings Program ACO, LLC</t>
  </si>
  <si>
    <t>Seton Health Alliance, Inc.</t>
  </si>
  <si>
    <t>Silver State ACO, LLC</t>
  </si>
  <si>
    <t>Southern NMIPA ACO, LLC</t>
  </si>
  <si>
    <t>SSM ACO, LLC</t>
  </si>
  <si>
    <t>St. Vincent's Accountable Care Organization, LLC</t>
  </si>
  <si>
    <t>Sunshine ACO, LLC</t>
  </si>
  <si>
    <t>The Accountable Care Organization, Ltd.</t>
  </si>
  <si>
    <t>MD PA WV</t>
  </si>
  <si>
    <t>THP-Meritus ACO, LLC</t>
  </si>
  <si>
    <t>Tidewater Accountable Care Organization, LLC</t>
  </si>
  <si>
    <t>UPSA ACO, LLC</t>
  </si>
  <si>
    <t>UR Care, LLC</t>
  </si>
  <si>
    <t>Via Christi Health Alliance in Accountable Care, Inc.</t>
  </si>
  <si>
    <t>VPI ACO, LLC</t>
  </si>
  <si>
    <t>WakeMed Key Community Care, LLC</t>
  </si>
  <si>
    <t>Scottsdale Health Partners</t>
  </si>
  <si>
    <t>Antelope Valley ACO</t>
  </si>
  <si>
    <t>Community Medical Centers Foundation</t>
  </si>
  <si>
    <t>MBA - Northern California Physicians Management Group</t>
  </si>
  <si>
    <t>National Rural ACO</t>
  </si>
  <si>
    <t>CA NV AZ</t>
  </si>
  <si>
    <t>Mid-Atlantic Primary Care ACO</t>
  </si>
  <si>
    <t>MD VA DC</t>
  </si>
  <si>
    <t>VA DC MD</t>
  </si>
  <si>
    <t>Delmarva Health Network</t>
  </si>
  <si>
    <t>Baroma Health Partners</t>
  </si>
  <si>
    <t>Physician First ACO</t>
  </si>
  <si>
    <t>ACMG</t>
  </si>
  <si>
    <t>Emerald Physicians</t>
  </si>
  <si>
    <t>MA FL</t>
  </si>
  <si>
    <t>MO RI FL</t>
  </si>
  <si>
    <t>RI FL MO</t>
  </si>
  <si>
    <t>FL MS AL</t>
  </si>
  <si>
    <t>FL NV CA</t>
  </si>
  <si>
    <t>Mercy Health System ACO</t>
  </si>
  <si>
    <t>WI IL</t>
  </si>
  <si>
    <t>MI IN</t>
  </si>
  <si>
    <t>South Bend Clinic Accountable Care</t>
  </si>
  <si>
    <t>IN MI OK CA</t>
  </si>
  <si>
    <t>Oklahoma Health Initiatives</t>
  </si>
  <si>
    <t>OK KS</t>
  </si>
  <si>
    <t>KY OH WV</t>
  </si>
  <si>
    <t>OH WV KY</t>
  </si>
  <si>
    <t>WV KY OH</t>
  </si>
  <si>
    <t>Northern Michigan Health Network</t>
  </si>
  <si>
    <t>Physician Direct Accountable Care Organization</t>
  </si>
  <si>
    <t>PMC ACO</t>
  </si>
  <si>
    <t>MI OK CA IN</t>
  </si>
  <si>
    <t>North Collaborative Care</t>
  </si>
  <si>
    <t>Central Missouri Medical Network</t>
  </si>
  <si>
    <t>MS AL FL</t>
  </si>
  <si>
    <t>Saint Vincent Accountable Health Network</t>
  </si>
  <si>
    <t>MV CA</t>
  </si>
  <si>
    <t>CaroMont</t>
  </si>
  <si>
    <t>SC NC</t>
  </si>
  <si>
    <t>SC VA NC</t>
  </si>
  <si>
    <t>VA NC SC</t>
  </si>
  <si>
    <t>Bayview Physicians Group</t>
  </si>
  <si>
    <t>VA NC</t>
  </si>
  <si>
    <t>Midwest Independent Physicians LLC</t>
  </si>
  <si>
    <t>NJ Physicians ACO</t>
  </si>
  <si>
    <t>ACO-PA</t>
  </si>
  <si>
    <t>Allegiance ACO</t>
  </si>
  <si>
    <t>TX NM</t>
  </si>
  <si>
    <t>NV AZ CA</t>
  </si>
  <si>
    <t>NV CA FL</t>
  </si>
  <si>
    <t>Rochester General Health System ACO</t>
  </si>
  <si>
    <t>Cleveland Quality Healthnet</t>
  </si>
  <si>
    <t>MetroHealth Care Partners ACO</t>
  </si>
  <si>
    <t>OK CA IN MI</t>
  </si>
  <si>
    <t>TX OK</t>
  </si>
  <si>
    <t>ACO Providers</t>
  </si>
  <si>
    <t>Medical Clinic of North Texas PLLC</t>
  </si>
  <si>
    <t>St. Joseph Health Partners ACO</t>
  </si>
  <si>
    <t>SW Provider Partners LLC</t>
  </si>
  <si>
    <t>UT Southwestern Accountable Care Network</t>
  </si>
  <si>
    <t>Physicians Accountable Care of Utah</t>
  </si>
  <si>
    <t>University Radiology Development Corporation</t>
  </si>
  <si>
    <t>WV VA</t>
  </si>
  <si>
    <t>Jan'14</t>
  </si>
  <si>
    <t>Exec.Dir:Rebecca McQueen, (850) 416-7024, rebecca.mcqueen@shhpens.org, Press:Mike Burke, (850) 416-1153, mburke@shhpens.org</t>
  </si>
  <si>
    <t>Exec.Dir:Jason Wilson, (479) 571-6780, jason.wilson@mana.md, Press:Carole Masterson, (479) 571-6780, carole.masterson@mana.md</t>
  </si>
  <si>
    <t>Exec.Dir:Mr. Jon Timmis, (501) 552-3928, jtimmis@stvincenthealth.com, Press:Ms. Margaret Preston Dedman, (501) 552-3000, mdedman@stvincenthealth.com</t>
  </si>
  <si>
    <t>Exec.Dir:Dr. Timothy McPherson, (573) 717-1072, drtimmcpherson@gmail.com, Press:Greg Shockey, (417) 873-9011, Greg@CentralUSaco.com</t>
  </si>
  <si>
    <t>6165 W. Detroit Street, Chandler, AZ 85226-2633, Patient Services Hotline: (480) 499-8750, (855) 711-2912 (toll free), Provider Services Hotline:(480) 499-8720 (local), (855) 706-8388 (toll free)</t>
  </si>
  <si>
    <t>Exec.Dir:Dr. Zaffar Iqbal, (928) 550-0062, ziqbal71@gmail.com, Press:Mr. Bruce Wiggins, (702) 528-5037, jbwsmm@aol.com</t>
  </si>
  <si>
    <t>Exec.Dir:Dr. Tiffany Nelson, (480) 296-8759, tnelson@scottsdalehealthpartners.com, Press:Ms. Bobbi Presser, (480) 323-4911, bpresser@scottsdalehealthpartners.com</t>
  </si>
  <si>
    <t>Exec.Dir+Press:Mr. Will Garand, (805) 652-5009, wgarand@cmhshealth.org</t>
  </si>
  <si>
    <t>Exec.Dir+Press:Dr. Tien Trinh, (408) 440-0750, ttrinh@akiramso.com</t>
  </si>
  <si>
    <t>Exec.Dir:Dr. Kenneth Sim, (626) 943-6228, Kenneth.Sim@nmm.cc, Press:Mr. Sun J Choi, (213) 434-0999, jchoi@choiceoneehr.com</t>
  </si>
  <si>
    <t>Exec.Dir:Dr. Vinay A Sunku, (661) 945-2299, sunku31@yahoo.com, Press:Dr. Satya Narayana Dandamudi, (661) 948-4429, dandamudi2005@yahoo.com</t>
  </si>
  <si>
    <t>Exec.Dir:Mr. Abdul B Kassir, (559) 324-4749, AKassir@communitymedical.org, Press:Mr. John Zelezny, (559) 324-4769, JZelezny@communitymedical.org</t>
  </si>
  <si>
    <t>Exec.Dir:Dr. Tejinder Singh, (909) 633-8212, forsinghs@gmail.com, Press:Ms. Jacqueline Vela, (909) 483-3311, jvela@admresources.com</t>
  </si>
  <si>
    <t>Exec.Dir:Dr. William Chin, (310) 354-4221, wchin@healthcarepartners.com, Press:Mr. Robert Klein, (310) 630-4126, rklein@healthcarepartners.com</t>
  </si>
  <si>
    <t>Exec.Dir:Mr. Raj Takhar, (626) 397-3630, raj.takhar@huntingtonhospital.com, Press:Mr. Kevin Andrus, (626) 397-8655, kevin.andrus@huntingtonhospital.com</t>
  </si>
  <si>
    <t>Exec.Dir:Keely Smith, (530) 271-3222, keely.s@e-mbainc.com, Press:Daniel Bibelheimer, (530) 271-3200, ncdan1223@earthlink.net</t>
  </si>
  <si>
    <t>Exec.Dir:Georgia Green, (916) 500-4777, ggreen@ruralACO.com, Press:Georgia Green, (916) 500-4777, admin@ruralaco.com</t>
  </si>
  <si>
    <t>Exec.Dir:Karen Gee, (909) 605-8013, kgee@nammcal.com, Press:Brad Lotterman, (714) 445-0453, brad.lotterman@optum.com</t>
  </si>
  <si>
    <t>Exec.Dir:Mr. Kirk Gillis, (775) 982-6056, kgillis@renown.org, Press:Ms. Stacy Kendall, (775) 982-4651, skendall@renown.org</t>
  </si>
  <si>
    <t>Exec.Dir+Press:Mr. Steve Ramsland, (707) 792-7900, sramsland@rchc.net</t>
  </si>
  <si>
    <t>Exec.Dir:Mr Bruce Minear, (719) 590-1177, bminear@mtviewmedgroup.com, Press:Gary Albers, (502) 386-4944, garyalbers@imperiumhlth.com</t>
  </si>
  <si>
    <t>Exec.Dir:Kenneth Nielsen, (720) 612-6612, ken.nielsen@phpmcs.com, Press:Abby Brookover, (720) 612-6868, abby.brookover@phpmcs.com</t>
  </si>
  <si>
    <t>Exec.Dir:Dr. Neil Calman, (212) 633-0800, ncalman@institute2000.org, Press:Ms. Helene Kopal, (914) 488-6401, hkopal@hitch.org</t>
  </si>
  <si>
    <t>Exec.Dir+Press:Jim Korry, (713) 770-1121, JKorry@universalamerican.com</t>
  </si>
  <si>
    <t>Exec.Dir:Dr. Scott A Berkowitz, (443) 287-4519, sberkow3@jhmi.edu, Press:Ms. Victoria Fretwell, (410) 424-4665, VFretwell@jhhc.com</t>
  </si>
  <si>
    <t>Exec.Dir:Dr. Seth Eaton, (301) 655-7375, setheaton@me.com, Press:Ms. Cindy Glass, (301) 315-3571, cglass2@adventisthealthcare.com</t>
  </si>
  <si>
    <t>Exec.Dir:Jeff Butler, (571) 366-8826, jbutler@priviahealth.com, Press:Graham Galka, (571) 295-7514, ggalka@priviahealth.com</t>
  </si>
  <si>
    <t>Exec.Dir:Grayson Dacanay, (240) 427-1706, gdacanay@healthproltd.com, Press:Arvin Grover, (240) 427-1731, arving@healthproltd.com</t>
  </si>
  <si>
    <t>Exec.Dir:Mr. Jeffrey Fried, (302) 645-3300, jfried@bbmc.org, Press:Mr Alex Sydnor, (302) 645-3300, ASydnor@bbmc.org</t>
  </si>
  <si>
    <t>Exec.Dir:Ms. Chris Pertierra, (786) 427-1037, ACMGroupFL@aol.com, Press:Ms. Susan Fernandez, (786) 427-1037, SFernandez@ACMGroupfl.com</t>
  </si>
  <si>
    <t>Exec.Dir:Scott J Backer, (888) 315-4490, sbacker@baromahc.com, Press:Mr. Ricardo J Matos, (305) 748-6147, info@baromahc.com</t>
  </si>
  <si>
    <t>Exec.Dir+Press:John Harkins, (305) 323-1698, jharkins@bguardian.org</t>
  </si>
  <si>
    <t>Exec.Dir:Dr. Cormac Coyle, (774) 368-0737, ccoyle@emeraldphysicians.com, Press:Dr. Susan Harrington, (508) 776-7872, sharrington@emeraldphysicians.com</t>
  </si>
  <si>
    <t>Exec.Dir:Dr. Miguel Machado, (904) 827-1711, Machneuro@aol.com, Press:Ms. Gina McLean, (904) 819-4431, Gina.McLean@flaglerhospital.org</t>
  </si>
  <si>
    <t>Exec.Dir+Press:Mr. Kevin Kearns, (305) 599-1015, kkearns@hcnetwork.org</t>
  </si>
  <si>
    <t>Exec.Dir:Neil Bedi, (941) 284-7264, nbedi@mymaxdoc.com, Press:Bruce Romanello, (352) 348-8066, bruce@romanelloconsulting.com</t>
  </si>
  <si>
    <t>Exec.Dir:Ms. Lissette Exposito, (305) 992-4338, lissette.expo@gmail.com, Press:Ms. Kristi Stovall, (904) 423-1785, kstovall@orangehealth.net</t>
  </si>
  <si>
    <t>Exec.Dir+Press:Bishnu P Verma, (386) 860-2600, bpv11@yahoo.com</t>
  </si>
  <si>
    <t>Exec.Dir+Press:Mr. David Fater, (561) 866-9234, dfater@premiermd.net</t>
  </si>
  <si>
    <t>Exec.Dir:Mr. Kyle Sanders, (904) 296-3704, kyle.sanders@jaxhealth.com, Press:Ms. Ilyssa Brown, (904) 308-7300, ilyssa.brown@jaxhealth.com</t>
  </si>
  <si>
    <t>Exec.Dir+Press:Mr. Stephen Barry, (478) 342-1932, barrybok2@gmail.com</t>
  </si>
  <si>
    <t>Exec.Dir:Michael Kasper, (630) 942-7936, michael.kasper@dupagemd.com, Press:Lee McGrath, (630) 547-8021, lee.mcgrath@dupagemd.com</t>
  </si>
  <si>
    <t>Exec.Dir:Ms. Lynn S Philipson, (708) 915-6135, LPHILIPS@ingalls.org, Press:Ms. Susan Fine, (708) 915-6127, sfine@ingalls.org</t>
  </si>
  <si>
    <t>Exec.Dir:Mr. Javon Bea, (608) 756-6080, jbea@mhsjvl.org, Press:Ms. Barb Bortner, (608) 743-2060, bbortner@mhsjvl.org</t>
  </si>
  <si>
    <t>Exec.Dir:Dr. Naser Rustom, (773) 919-9097, docrustom@yahoo.com, Press:Gary Albers, (502) 386-4944, garyalbers@imperiumhlth.com</t>
  </si>
  <si>
    <t>Exec.Dir:Dr. Shane Peng, (314) 989-2039, shane_peng@ssmhc.com, Press:Peter Brawer, (314) 989-2165, peter_brawer@ssmhc.com</t>
  </si>
  <si>
    <t>Exec.Dir:Ms. Diane Maas, (574) 647-1822, dmaas@beaconhealthsystem.org, Press:Ms. Barb Garrett, (574) 647-1845, bgarrett@beaconhealthsystem.org</t>
  </si>
  <si>
    <t>Exec.Dir:Ms. Carol Mills, (574) 283-5947, cmills@selecthn.com, Press:Mr. David Delaney, (317) 782-6765, david.delaney@franciscanalliance.org</t>
  </si>
  <si>
    <t>Exec.Dir:Mr. Paul J Meyer, (574) 237-9201, pmeyer@southbendclinic.com, Press:Ms. Julie Lockard, (574) 239-1525, jlockard@southbendclinic.com</t>
  </si>
  <si>
    <t>Exec.Dir:Mr. Chris Hansen, (913) 558-1227, chansen@kumc.edu, Press:Ms. Joy Jacobsen, (913) 945-5823, jjacobsen@kumc.edu</t>
  </si>
  <si>
    <t>Exec.Dir:Mrs. Ann Paul, (918) 744-2180, ann.paul@sjmc.org, Press:Ms. Cheena Pazzo, (918) 744-2440, cheena.pazzo@sjmc.org</t>
  </si>
  <si>
    <t>Exec.Dir+Press:Mr. Marlon Dauner, (316) 712-7081, mdauner@pakdocs.net</t>
  </si>
  <si>
    <t>Exec.Dir:Ms. Dayna L Hodgden, (913) 495-2046, dhodgden@encompassmed.com, Press:Dayna L Hodgden, (913) 495-2046, dhodgden@encompassmed.com</t>
  </si>
  <si>
    <t>Exec.Dir:Ms. Monique Larrieu, (316) 858-4970, Monique.Larrieu@viachristi.org, Press:Dr. Ed Hett, (316) 858-4970, Ed.Hett@viachristi.org</t>
  </si>
  <si>
    <t>Exec.Dir+Press:Mr. Mark Morgan, (304) 528-4698, markmorgan@uhswv.com</t>
  </si>
  <si>
    <t>Exec.Dir:Scott J Backer, (888) 315-4490, info@baromahc.com, Press:Ricardo J Matos, (888) 315-4490, info@baromahc.com</t>
  </si>
  <si>
    <t>Exec.Dir:Laurie Bergeron, (504) 897-1887, lbergeron@ims8.com, Press:Gary Albers, (502) 386-4944, garyalbers@imperiumhlth.com</t>
  </si>
  <si>
    <t>Exec.Dir:Carol Thomas, (240) 313-9942, Carol.L.Thomas@meritushealth.com, Press:Kristen Motz, (301) 790-8848, kristen.cochran@meritushealth.com</t>
  </si>
  <si>
    <t>Exec.Dir:Dr. Samasandrapalya Kiran, (810) 720-1790, drkiranmd@yahoo.com, Press:Toni Natchez, (810) 720-4200, tnatchez@gmail.com</t>
  </si>
  <si>
    <t>Exec.Dir:Ms. Marie Jannausch-Hooper, (231) 421-8505, mhooperrn@npoinc.org, Press:Diane Dykstra, (231) 421-8505, ddykstra@npoinc.org</t>
  </si>
  <si>
    <t>Exec.Dir+Press:Mr. Rodger Prong, (248) 682-0088, rprong@opns.org</t>
  </si>
  <si>
    <t>Exec.Dir:Dr. Asif Ishaque, (810) 653-2111, asif_ishaque@hotmail.com, Press:Ms. Julia LaLonde, (517) 324-2740, jlalonde@medadvgrp.com</t>
  </si>
  <si>
    <t>Exec.Dir+Press:Dr. Nazmul Haque, (248) 722-1679, nhaque@aol.com</t>
  </si>
  <si>
    <t>Exec.Dir:Dr. Jeffrey Margolis, (248) 851-1419, jmargolis@mhpdoctor.com, Press:Ms Darlene Thomas, (248) 851-1419, dthomas@mhppc.com</t>
  </si>
  <si>
    <t>Exec.Dir:Jeffrey Tucker, (218) 722-8802, jtucker@ihnhealth.com, Press:Gary Albers, (502) 386-4942, garyalbers@imperiumhlth.com</t>
  </si>
  <si>
    <t>Exec.Dir:Dr. Craig Matticks, (763) 581-4729, craig.matticks@northmemorial.com, Press:Jason Rusinak, (763) 581-2414, jason.rusinak@northmemorial.com</t>
  </si>
  <si>
    <t>Exec.Dir:Mr. Jay Jennings, (573) 777-1191, jjennings@midmonet.org, Press:Mr. Jay M Jennings, (573) 777-1191, jjennings@momednet.org</t>
  </si>
  <si>
    <t>Exec.Dir+Press:Katie Hawkins, (662) 234-7472, katiehawkins@accountablecarems.com</t>
  </si>
  <si>
    <t>Exec.Dir:Jason Barker, (406) 237-3071, Jason.Barker@sclhs.net, Press:Dale Squires, (406) 237-5860, dsquires@rmhn.org</t>
  </si>
  <si>
    <t>Exec.Dir:Mr. James Hartz, (757) 686-3508, hartz@msaphy.com, Press:Heather Milteer, (757) 686-3508, milteer@msaphy.com</t>
  </si>
  <si>
    <t>Exec.Dir:Dr. Amit Shah, (704) 763-5117, allhealth@hotmail.com, Press:Dr. Mehul Patel, (727) 743-0111, mpatelmd@tampabay.rr.com</t>
  </si>
  <si>
    <t>Exec.Dir:Mr. Doug Luckett, (704) 834-2000, doug.luckett@caromonthealth.org, Press:Mr. Alex Mullineaux, (704) 834-4982, mullineauxar@caromonthealth.org</t>
  </si>
  <si>
    <t>Exec.Dir:Mr. David Adams, (434) 200-4510, David.Adams@centrahealth.com, Press:Mr. Bill Varner, (434) 200-4702, Bill.Varner@centrahealth.com</t>
  </si>
  <si>
    <t>Exec.Dir+Press:Devdutta Sangvai, (919) 684-6721, devdutta.sangvai@duke.edu</t>
  </si>
  <si>
    <t xml:space="preserve">Exec.Dir:Dr. Leslie McKinney, (919) 350-8476, LMCKINNEY@wakemed.org, Press:Ms. Debra Laughery, (919) 350-8612, DLaughery@wakemed.org,  </t>
  </si>
  <si>
    <t>Exec.Dir:Dr. Gamini Soori, (402) 393-3110, gssoori@gmail.com, Press:Ann Jones, (402) 658-8765, mip.llc2012@gmail.com</t>
  </si>
  <si>
    <t>Exec.Dir+Press:Ms. Lori Real, (603) 228-2830, lreal@bistatepca.org</t>
  </si>
  <si>
    <t>Exec.Dir+Press:Mr. David Simon, (610) 225-6298, simond@jhsmail.org</t>
  </si>
  <si>
    <t>Exec.Dir:Dr. Marc Whitman, (609) 365-1599, allegiancehealthgroup@gmail.com, Press:Dr. Marc Whitman, (609) 815-7773, allegiancehealthgroup@gmail.com</t>
  </si>
  <si>
    <t>Exec.Dir+Press:Dr. William Oser, (732) 321-7000, WOser@JFKHealth.org</t>
  </si>
  <si>
    <t>Exec.Dir:Ms. Jennifer Schwartz, (856) 757-3302, schwartzj@lourdesnet.org, Press:Ms. Lynn Bentliff, (856) 580-6304, bentliffl@lourdesnet.org</t>
  </si>
  <si>
    <t>Exec.Dir:Nader Moaven, (973) 903-3878, nadermoaven@hotmail.com, Press:Gary Albers, (502) 386-4944, garyalbers@imperiumhlth.com</t>
  </si>
  <si>
    <t>Exec.Dir:Dr. Vinod Sancheti, (732) 240-4000, vinod.sancheti@gmail.com, Press:Mr. Chintan Trivedi, (732) 443-1700, chintan@integritymedsys.com</t>
  </si>
  <si>
    <t>Exec.Dir+Press:Mr. Ralph Tang, (732) 246-0291, rtang@piccorp.com</t>
  </si>
  <si>
    <t>Exec.Dir+Press:Dr. Alfred Tallia, (732) 235-6029, tallia@rwjms.rutgers.edu</t>
  </si>
  <si>
    <t>Exec.Dir:Mr John A Grigson, (806) 725-0492, jgrigson@covhs.org, Press:Mr. Michael Camacho, (806) 725-3450, mcamacho@covhs.org</t>
  </si>
  <si>
    <t>Exec.Dir:Dr Art Snyder, (575) 532-5934, art@arthritisnm.com, Press:Katie Valenzuela, (575) 523-8600, katie-ipanm@qwestoffice.net</t>
  </si>
  <si>
    <t>Exec.Dir+Press:Mr. Edward M Duke, (702) 493-0606, EdwardMDuke@aol.com</t>
  </si>
  <si>
    <t>Exec.Dir+Press:Ms. Karen Ashline, (518) 314-3663, kashline@cvph.org</t>
  </si>
  <si>
    <t>Exec.Dir:Dr. Shakir Mukhi, (516) 644-7727, drmukhi@aol.com, Press:Dr. Rizwan Hameed, (516) 486-0094, imranhameedny@hotmail.com</t>
  </si>
  <si>
    <t>Exec.Dir+Press:Marion Davis, (516) 233-2483, mdavis@primarypartnercare.com</t>
  </si>
  <si>
    <t>Exec.Dir:Dr. Joseph Vasile, (585) 922-1511, joseph.vasile@rochestergeneral.org, Press:Barbara McManus, (585) 922-4763, barbara.mcmanus@rochestergeneral.org</t>
  </si>
  <si>
    <t>Exec.Dir:Dr. Scott Whalen, (814) 452-5110, Swhalen@svhs.org, Press:Cyndy Patton, (814) 452-5702, Cpatton@svhs.org</t>
  </si>
  <si>
    <t>Exec.Dir:Dr. Corattur Natesan, (216) 534-5503, cnsnatesan@yahoo.com, Press:Dr. Beejadi Mukunda, (440) 449-1540, bmukunda1@gmail.com</t>
  </si>
  <si>
    <t>Exec.Dir:Dr. Akram Boutros, (216) 778-5700, aboutros@metrohealth.org, Press:Elizabeth Allen, (216) 778-1614, eallen@metrohealth.org</t>
  </si>
  <si>
    <t>Exec.Dir:Mr. Ahmed Hassan, (972) 387-3200, ahmed.hassan@sybrid.com, Press:Mr. Anwar Kazi, (972) 387-3200, anwar.kazi@premierphc.com</t>
  </si>
  <si>
    <t>Exec.Dir:Ms. Marion A McGowan, (717) 544-5849, mamcgowa@lghealth.org, Press:Ms. Frieda Schmidt, (717) 544-5044, fschmidt2@lghealth.org</t>
  </si>
  <si>
    <t>Exec.Dir:Dr. George Beauregard, (717) 782-5226, gbeauregard@pinnaclehealth.org, Press:Ms. Jeanne Obrien, (717) 761-0208, jeobrien@pinnaclehealth.org</t>
  </si>
  <si>
    <t>Exec.Dir:Dr. Clay Lowder, (803) 773-5227, claylowder@yahoo.com, Press:Dr. Mehul Patel, (727) 743-0111, mpatelmd@tampabay.rr.com</t>
  </si>
  <si>
    <t>Exec.Dir+Press:Mr. Patrick Souter, (281) 397-0240, psouter@acoproviders.net</t>
  </si>
  <si>
    <t>Exec.Dir+Press:Dr. Sheila Magoon, (956) 412-3235, drmagoon@bizrgv.rr.com</t>
  </si>
  <si>
    <t>Exec.Dir:Dr. Jim Walton, (972) 419-0047, Jim.Walton@genesisdocs.org, Press:Dr. Stephen Kolesk, (972) 419-0047, Jim.Walton@genesisdocs.org</t>
  </si>
  <si>
    <t>Exec.Dir:Dr. Richard C Johnston, (214) 493-4000, Richard.Johnston@usmd.com, Press:Dr. David Russell, (817) 265-5828, ajrussell40@comcast.net</t>
  </si>
  <si>
    <t>Exec.Dir:Mr. Jeffrey S Cook, (512) 324-1391, jscook@seton.org, Press:Ms. Adrienne Lallo, (512) 324-5824, aslallo@seton.org</t>
  </si>
  <si>
    <t>Exec.Dir:Dr. Daniel D Dawson, (979) 776-2999, drdawson@st-joseph.org, Press:Mr. David Overton, (979) 774-2195, doverton@st-joseph.org</t>
  </si>
  <si>
    <t>Exec.Dir+Press:Dr. Yasmin Maldonado, (956) 459-7994, yascarlett@hotmail.com</t>
  </si>
  <si>
    <t>Exec.Dir+Press:Rich Steinle, (512) 892-7076, rsteinle@pfpdocs.com</t>
  </si>
  <si>
    <t>Exec.Dir:Dr. Lloyd Van Winkle, (210) 340-7941, drvanwinkl@aol.com, Press:Mr. Richard Turner, (210) 340-7941, Richard@clay-consulting.com</t>
  </si>
  <si>
    <t>Exec.Dir+Press:Mr. Danny Irland, (214) 645-0302, danny.irland@utsouthwestern.edu</t>
  </si>
  <si>
    <t>Exec.Dir:Dr. Mary Jane Pennington, (801) 965-3777, penmar@grangermedical.com, Press:Gary Albers, (502) 386-4944, garyalbers@imperiumhlth.com</t>
  </si>
  <si>
    <t>Exec.Dir:Dr. Fred Castello, (540) 932-4251, fcastello@augustahealth.com, Press:Ms. Lisa Schwenk, (540) 245-7329, lschwenk@augustahealth.com</t>
  </si>
  <si>
    <t>Exec.Dir:Connie Heard, (540) 722-1111, cheard@shenandoahipa.com, Press:Connie Heard, (540) 722-1111, information@carecoordinationservicesllc.com</t>
  </si>
  <si>
    <t>Exec.Dir:Ms. Lauri Rustand, (703) 391-2030, lrustand@ffpcs.com, Press:Ms. Sharon Fay, (703) 391-2042, sharon.fay@hc-ipa.com</t>
  </si>
  <si>
    <t>Exec.Dir:Ms. Mary Beth Tamasy, (703) 737-6006, mtamasy@lmgdoctors.com, Press:Mrs. Angie Bentley, (703) 737-6001, abentley@lmgdoctors.com</t>
  </si>
  <si>
    <t>Exec.Dir:Mr Jeff Walker, (804) 955-1240, jwalker@cvhn.com, Press:Gary Albers, (502) 386-4944, garyalbers@imperiumhlth.com</t>
  </si>
  <si>
    <t>Exec.Dir:Jennifer Sharp-Warthan MD, (757) 232-8764, jennifer.sharp-warthan@tpmgpc.com, Press:Sibyl Wilson, (757) 232-8764, sibby.wilson@tpmgpc.com</t>
  </si>
  <si>
    <t>Exec.Dir:Mr. Larry Fitzgerald, (434) 924-5426, llf2n@virginia.edu, Press:Mr. Eric Swensen, (434) 924-5770, ews3j@virginia.edu</t>
  </si>
  <si>
    <t>Exec.Dir+Press:Mr. Michael Dellamar, (804) 726-8571, mdellamar@vaphysicians.com</t>
  </si>
  <si>
    <t>Exec.Dir:Mr. Joseph Gifford, (206) 628-2569, Joseph.Gifford@providence.org, Press:Ms. Melissa Tizon, (206) 628-2538, Melissa.Tizon@swedish.org</t>
  </si>
  <si>
    <r>
      <rPr>
        <b/>
        <sz val="10"/>
        <color indexed="10"/>
        <rFont val="Arial Narrow"/>
        <family val="2"/>
      </rPr>
      <t>Dropped out, July 2013</t>
    </r>
    <r>
      <rPr>
        <sz val="10"/>
        <color indexed="8"/>
        <rFont val="Arial Narrow"/>
        <family val="2"/>
      </rPr>
      <t xml:space="preserve"> (formerly Presbyterian Healthcare Services Central New Mexico Pioneer Accountable Care Organization) </t>
    </r>
  </si>
  <si>
    <r>
      <rPr>
        <b/>
        <sz val="10"/>
        <color indexed="10"/>
        <rFont val="Arial Narrow"/>
        <family val="2"/>
      </rPr>
      <t>Dropped out July 2013</t>
    </r>
    <r>
      <rPr>
        <sz val="10"/>
        <color indexed="8"/>
        <rFont val="Arial Narrow"/>
        <family val="2"/>
      </rPr>
      <t xml:space="preserve"> (formerly North Texas ACO) North Texas Specialty Physicians (NTSP) and Texas Health Resources</t>
    </r>
  </si>
  <si>
    <t>c</t>
  </si>
  <si>
    <t>Closed Pioneer version in 2013 and reopened in 2014, listed below as Seton Health</t>
  </si>
  <si>
    <t>Closed Pioneer version in 2013, members joined another group listed above: Physician Organization of Michigan</t>
  </si>
  <si>
    <t>Affiliated with the Detroit Medical Center</t>
  </si>
  <si>
    <t>michiganpioneeraco.com</t>
  </si>
  <si>
    <t>Closed Pioneer version in 2013 and reopened in 2014, listed above as Premier Choice</t>
  </si>
  <si>
    <t xml:space="preserve">Closed Pioneer version in 2013 and reopened in 2014, listed above as HCP ACO  (alternative name: Healthcare Partners of California) </t>
  </si>
  <si>
    <t>Closed Pioneer version in 2013 and reopened in 2014, listed below as Physician Health Partners</t>
  </si>
  <si>
    <t>"Pioneer" closures</t>
  </si>
  <si>
    <t>xls</t>
  </si>
  <si>
    <t>Text list</t>
  </si>
  <si>
    <t>cms.gov/Medicare/Medicare-Fee-for-Service-Payment/sharedsavingsprogram/News.html</t>
  </si>
  <si>
    <t>cms.gov/Medicare/Medicare-Fee-for-Service-Payment/sharedsavingsprogram/Downloads/ACO-Contact-List.pdf</t>
  </si>
  <si>
    <t>cms.gov/Medicare/Medicare-Fee-for-Service-Payment/sharedsavingsprogram/Downloads/MSSP-ACOs-List.pdf</t>
  </si>
  <si>
    <t>Exec.Dir+Press:Ms. Pamela D Miller, (770) 518-4406, pmiller@impactmed.com</t>
  </si>
  <si>
    <t>DC</t>
  </si>
  <si>
    <t>HI</t>
  </si>
  <si>
    <t>ID</t>
  </si>
  <si>
    <t>MT</t>
  </si>
  <si>
    <t>MV</t>
  </si>
  <si>
    <t>ND</t>
  </si>
  <si>
    <t>OK</t>
  </si>
  <si>
    <t>RI</t>
  </si>
  <si>
    <t>WV</t>
  </si>
  <si>
    <t>ACOs earn bonuses when they spend less on patients than they spent in past years.</t>
  </si>
  <si>
    <t>Accountable Care Coalition of Caldwell County, LLC</t>
  </si>
  <si>
    <t>Accountable Care Coalition of Coastal Georgia, LLC</t>
  </si>
  <si>
    <t>Accountable Care Coalition of Eastern North Carolina, LLC</t>
  </si>
  <si>
    <t>Accountable Care Coalition of Greater Athens Georgia, LLC</t>
  </si>
  <si>
    <t>Accountable Care Coalition of Green Mountains, LLC</t>
  </si>
  <si>
    <t>Accountable Care Coalition of Maryland, LLC</t>
  </si>
  <si>
    <t>Accountable Care Coalition of Mount Kisco, LLC</t>
  </si>
  <si>
    <t>Accountable Care Coalition of Northwest Florida, LLC</t>
  </si>
  <si>
    <t>Accountable Care Coalition of Southeast Wisconsin, LLC</t>
  </si>
  <si>
    <t>Accountable Care Coalition of Syracuse, LLC</t>
  </si>
  <si>
    <t>Accountable Care Coalition of Texas, Inc.</t>
  </si>
  <si>
    <t>Accountable Care Coalition of the Mississippi Gulf Coast, LLC</t>
  </si>
  <si>
    <t>Accountable Care Coalition of the North Country, LLC</t>
  </si>
  <si>
    <t>Accountable Care Coalition of The Tri-Counties, LLC</t>
  </si>
  <si>
    <t>Accountable Care Options, LLC</t>
  </si>
  <si>
    <t>Accountable Care Partners, LLC</t>
  </si>
  <si>
    <t>Accountable Healthcare Alliance, PC</t>
  </si>
  <si>
    <t>Advocate Physician Partners Accountable Care, Inc.</t>
  </si>
  <si>
    <t>AHS ACO, LLC</t>
  </si>
  <si>
    <t>Allcare Options, LLC</t>
  </si>
  <si>
    <t>Allina Health</t>
  </si>
  <si>
    <t>AnewCare Collaborative, LLC</t>
  </si>
  <si>
    <t>ApolloMed Accountable Care Organization, Inc.</t>
  </si>
  <si>
    <t>AppleCare Medical ACO, LLC</t>
  </si>
  <si>
    <t>Arizona Connected Care, LLC</t>
  </si>
  <si>
    <t>Asian American Accountable Care Organization</t>
  </si>
  <si>
    <t>Atrius Health ACO</t>
  </si>
  <si>
    <t>Aurora Accountable Care Organization, LLC</t>
  </si>
  <si>
    <t>AzPCP-ACO, A Medical Corporation, PC</t>
  </si>
  <si>
    <t>Balance Accountable Care Network</t>
  </si>
  <si>
    <t>Banner Health Network</t>
  </si>
  <si>
    <t>Barnabas Health ACO-North, LLC</t>
  </si>
  <si>
    <t>Beacon Health ACO</t>
  </si>
  <si>
    <t>Beacon Health Partners, LLP</t>
  </si>
  <si>
    <t>Bellin-ThedaCare Healthcare Partners ACO</t>
  </si>
  <si>
    <t>Beth Israel Deaconess Care Organization</t>
  </si>
  <si>
    <t>BHS Accountable Care, LLC</t>
  </si>
  <si>
    <t>BJC HealthCare ACO, LLC</t>
  </si>
  <si>
    <t>Brown &amp; Toland Physicians</t>
  </si>
  <si>
    <t>Catholic Medical Partners-Accountable Care IPA, Inc.</t>
  </si>
  <si>
    <t>Central Maine ACO</t>
  </si>
  <si>
    <t>Central Utah Clinic, P.C.</t>
  </si>
  <si>
    <t>Chautauqua Region Associated Medical Partners, LLC</t>
  </si>
  <si>
    <t>Chicago Health System ACO, LLC</t>
  </si>
  <si>
    <t>Chinese Community Accountable Care Organization</t>
  </si>
  <si>
    <t>Circle Health Alliance, LLC</t>
  </si>
  <si>
    <t>Coastal Carolina Quality Care, Inc.</t>
  </si>
  <si>
    <t>Coastal Medical, Inc.</t>
  </si>
  <si>
    <t>Concord Elliot ACO LLC</t>
  </si>
  <si>
    <t>Cornerstone Health Care, PA</t>
  </si>
  <si>
    <t>Crystal Run Healthcare ACO, LLC</t>
  </si>
  <si>
    <t>Cumberland Center for Healthcare Innovation, LLC</t>
  </si>
  <si>
    <t>Dartmouth Hitchcock ACO</t>
  </si>
  <si>
    <t>Deaconess Care Integration, LLC</t>
  </si>
  <si>
    <t>Dean Clinic and St. Mary's Hospital Accountable Care Organization, LLC</t>
  </si>
  <si>
    <t>Essentia Health</t>
  </si>
  <si>
    <t>Essential Care Partners, LLC</t>
  </si>
  <si>
    <t>Fairview Health Systems</t>
  </si>
  <si>
    <t>Florida Medical Clinic ACO, LLC</t>
  </si>
  <si>
    <t>Florida Physicians Trust, LLC</t>
  </si>
  <si>
    <t>FPG Healthcare, LLC</t>
  </si>
  <si>
    <t>Franciscan AHN ACO, LLC</t>
  </si>
  <si>
    <t>Franciscan Alliance</t>
  </si>
  <si>
    <t>Genesis Accountable Care Organization, LLC</t>
  </si>
  <si>
    <t>Genesys PHO ACO</t>
  </si>
  <si>
    <t>Golden Life Healthcare, LLC</t>
  </si>
  <si>
    <t>Greater Baltimore Health Alliance Physicians, LLC</t>
  </si>
  <si>
    <t>Hackensack Physician-Hospital Alliance ACO, LLC</t>
  </si>
  <si>
    <t>Harbor Medical Associates, PC</t>
  </si>
  <si>
    <t>HCP ACO California, LLC</t>
  </si>
  <si>
    <t>HCP ACO Nevada, LLC</t>
  </si>
  <si>
    <t>Healthcare Provider ACO, Inc.</t>
  </si>
  <si>
    <t>Heartland Regional Medical Center</t>
  </si>
  <si>
    <t>Heritage California ACO</t>
  </si>
  <si>
    <t>Indiana University Health ACO, Inc.</t>
  </si>
  <si>
    <t>Integrated Care Alliance, LLC</t>
  </si>
  <si>
    <t>Iowa Health Accountable Care, LLC</t>
  </si>
  <si>
    <t>Jackson Purchase Medical Associates, PSC</t>
  </si>
  <si>
    <t>John C. Lincoln Accountable Care Organization, LLC</t>
  </si>
  <si>
    <t>John Muir Physician Network</t>
  </si>
  <si>
    <t>Jordan Community ACO</t>
  </si>
  <si>
    <t>JSA Care Partners</t>
  </si>
  <si>
    <t>Maine Community Accountable Care Organization, LLC</t>
  </si>
  <si>
    <t>MaineHealth Accountable Care Organization</t>
  </si>
  <si>
    <t>Maryland Accountable Care Organization of Eastern Shore, LLC</t>
  </si>
  <si>
    <t>Maryland Accountable Care Organization of Western, MD, LLC</t>
  </si>
  <si>
    <t>Medical Mall Services of Mississippi</t>
  </si>
  <si>
    <t>Medical Practitioners for Affordable Care, LLC</t>
  </si>
  <si>
    <t>Memorial Hermann Accountable Care Organization</t>
  </si>
  <si>
    <t>Mercy ACO, LLC</t>
  </si>
  <si>
    <t>Mercy Health Select, LLC</t>
  </si>
  <si>
    <t>Meridian Holdings, Inc.</t>
  </si>
  <si>
    <t>Methodist Patient Centered ACO</t>
  </si>
  <si>
    <t>Michigan Pioneer ACO</t>
  </si>
  <si>
    <t>MissionPoint Health Partners</t>
  </si>
  <si>
    <t>Monarch HealthCare ACO</t>
  </si>
  <si>
    <t>Montefiore ACO</t>
  </si>
  <si>
    <t>Mount Auburn Cambridge IPA</t>
  </si>
  <si>
    <t>Mount Sinai Care, LLC</t>
  </si>
  <si>
    <t>MPS ACO Physicians, LLC</t>
  </si>
  <si>
    <t>Nevada Primary Care Network, ACO, LLC</t>
  </si>
  <si>
    <t>North Bend Medical Center, Inc.</t>
  </si>
  <si>
    <t>North Coast Medical ACO, Inc.</t>
  </si>
  <si>
    <t>North Country ACO</t>
  </si>
  <si>
    <t>Oakwood Accountable Care Organization, LLC</t>
  </si>
  <si>
    <t>Optimus Healthcare Partners, LLC</t>
  </si>
  <si>
    <t>OSF Healthcare System ACO</t>
  </si>
  <si>
    <t>Palm Beach Accountable Care Organization, LLC</t>
  </si>
  <si>
    <t>Park Nicollet Health Services</t>
  </si>
  <si>
    <t>Partners HealthCare ACO</t>
  </si>
  <si>
    <t>Physician Health Partners ACO</t>
  </si>
  <si>
    <t>Physicians ACO, LLC</t>
  </si>
  <si>
    <t>Physicians of Cape Cod ACO, Inc.</t>
  </si>
  <si>
    <t>Plus ACO</t>
  </si>
  <si>
    <t>Polyclinic Management Services Company</t>
  </si>
  <si>
    <t>Premier ACO Physician Network, LLC</t>
  </si>
  <si>
    <t>Primary Partners, LLC</t>
  </si>
  <si>
    <t>PrimeCare Medical Network, Inc.</t>
  </si>
  <si>
    <t>PriMed, LLC</t>
  </si>
  <si>
    <t>ProHEALTH Accountable Care Medical Group, PLLC</t>
  </si>
  <si>
    <t>ProHealth Solutions, LLC</t>
  </si>
  <si>
    <t>ProMedica Physician Group, Inc.</t>
  </si>
  <si>
    <t>Quality Independent Physicians</t>
  </si>
  <si>
    <t>Reliance Healthcare Management Solutions, LLC</t>
  </si>
  <si>
    <t>Renaissance Health Network</t>
  </si>
  <si>
    <t>RGV ACO Health Providers, LLC</t>
  </si>
  <si>
    <t>Seton Health Alliance</t>
  </si>
  <si>
    <t>Sharp Healthcare ACO</t>
  </si>
  <si>
    <t>Southeast Michigan Accountable Care, Inc.</t>
  </si>
  <si>
    <t>Southern Kentucky Health Care Alliance</t>
  </si>
  <si>
    <t>St. Thomas Medical Group, PLLC</t>
  </si>
  <si>
    <t>Steward Health Care Network</t>
  </si>
  <si>
    <t>Summa Accountable Care Organization</t>
  </si>
  <si>
    <t>Summit Health Solutions</t>
  </si>
  <si>
    <t>Texoma ACO, LLC</t>
  </si>
  <si>
    <t>Torrance Memorial Integrated Physicians, LLC</t>
  </si>
  <si>
    <t>TP-ACO, LLC</t>
  </si>
  <si>
    <t>Triad Healthcare Network, LLC</t>
  </si>
  <si>
    <t>Trinity Pioneer ACO</t>
  </si>
  <si>
    <t>University Hospitals Coordinated Care</t>
  </si>
  <si>
    <t>University of Iowa Affiliated Health Providers, LC</t>
  </si>
  <si>
    <t>University of Michigan ACO</t>
  </si>
  <si>
    <t>WellStar Health Network, LLC</t>
  </si>
  <si>
    <t>West Florida ACO, LLC</t>
  </si>
  <si>
    <t>WESTMED Medical Group, P.C.</t>
  </si>
  <si>
    <t>Tobacco Non Use</t>
  </si>
  <si>
    <t>Aspirin Use</t>
  </si>
  <si>
    <t>A.M. Beajow, MD Internal Medicine Associates ACO, P.C.</t>
  </si>
  <si>
    <t>AAMC Collaborative Care Network</t>
  </si>
  <si>
    <t>Accountable Care Clinical Services, PC</t>
  </si>
  <si>
    <t>Accountable Care Coalition of Central Georgia, LLC</t>
  </si>
  <si>
    <t>Accountable Care Coalition of DeKalb, LLC</t>
  </si>
  <si>
    <t>Accountable Care Coalition of Georgia, LLC</t>
  </si>
  <si>
    <t>Accountable Care Coalition of Greater Athens Georgia II, LLC</t>
  </si>
  <si>
    <t>Accountable Care Coalition of Greater Augusta &amp; Statesboro, LLC</t>
  </si>
  <si>
    <t>Accountable Care Coalition of New Mexico, LLC</t>
  </si>
  <si>
    <t>Accountable Care Coalition of North Central Florida, LLC</t>
  </si>
  <si>
    <t>Accountable Care Coalition of North Texas, LLC</t>
  </si>
  <si>
    <t>Accountable Care Coalition of Souther Georgia, LLC</t>
  </si>
  <si>
    <t>Accountable Care Coalition of Western Georgia, LLC</t>
  </si>
  <si>
    <t>Accountable Care Organization of New England</t>
  </si>
  <si>
    <t>ACO of Puerto Rico, Inc.</t>
  </si>
  <si>
    <t>Advocare Walgreens Well Network</t>
  </si>
  <si>
    <t>Affiliated Physicians IPA</t>
  </si>
  <si>
    <t>Akira Health, Inc.</t>
  </si>
  <si>
    <t>Alegent Health Partners, LLC</t>
  </si>
  <si>
    <t>Alexian Brothers Accountable Care Organization, LLC</t>
  </si>
  <si>
    <t>Amarillo Legacy Medical ACO</t>
  </si>
  <si>
    <t>American Health Alliance, LLC</t>
  </si>
  <si>
    <t>American Health Network of Ohio PC</t>
  </si>
  <si>
    <t>APCN-ACO</t>
  </si>
  <si>
    <t>Arizona Care Network, LLC</t>
  </si>
  <si>
    <t>Atlanticare Health Solutions</t>
  </si>
  <si>
    <t>AVETA Accountable Care, Inc.</t>
  </si>
  <si>
    <t>BAROMA Health Partners</t>
  </si>
  <si>
    <t>Billings Clinic</t>
  </si>
  <si>
    <t>Bon Secours Good Helpcare, LLC</t>
  </si>
  <si>
    <t>Cambridge Health Alliance</t>
  </si>
  <si>
    <t>Cape Cod Health Network ACO, LLC</t>
  </si>
  <si>
    <t>Cedars-Sinai Accountable Care</t>
  </si>
  <si>
    <t>Central Florida Physicians Trust</t>
  </si>
  <si>
    <t>Central Jersey ACO, LLC</t>
  </si>
  <si>
    <t>Christie Clinic Physician Services</t>
  </si>
  <si>
    <t>Collaborative Care of Florida, LLC</t>
  </si>
  <si>
    <t>Collaborative Health ACO</t>
  </si>
  <si>
    <t>Colorado Accountable Care, LLC</t>
  </si>
  <si>
    <t>Community Health Network</t>
  </si>
  <si>
    <t>Diagnostic Clinic Walgreens Well Network</t>
  </si>
  <si>
    <t>Doctors Connected</t>
  </si>
  <si>
    <t>Essential Care Partners II, LLC</t>
  </si>
  <si>
    <t>Franciscan Northwest Physicians Health Network, LLC</t>
  </si>
  <si>
    <t>Franciscan Union ACO</t>
  </si>
  <si>
    <t>GPIPA ACO</t>
  </si>
  <si>
    <t>Hartford HealthCare Affordable Care Organization, Inc.</t>
  </si>
  <si>
    <t>Healthcare Partners Medical Group</t>
  </si>
  <si>
    <t>HealthNet LLC</t>
  </si>
  <si>
    <t>HHC ACO, Inc.</t>
  </si>
  <si>
    <t>HNMC Hospital/Physician ACO</t>
  </si>
  <si>
    <t>Independent Physicians' ACO of Chicago</t>
  </si>
  <si>
    <t>Indiana Care Organization, LLC</t>
  </si>
  <si>
    <t>Indiana Lakes ACO</t>
  </si>
  <si>
    <t>Integral Healthcare, LLC</t>
  </si>
  <si>
    <t>Integrated ACO, LLC</t>
  </si>
  <si>
    <t>Iowa Health Accountable Care, L.C.</t>
  </si>
  <si>
    <t>KCMPA</t>
  </si>
  <si>
    <t>KentuckyOne Health Partners, LLC</t>
  </si>
  <si>
    <t>Keystone ACO</t>
  </si>
  <si>
    <t>Lahey Clinical Performance Accountable Care Organization, LLC</t>
  </si>
  <si>
    <t>Lower Shore ACO, LLC</t>
  </si>
  <si>
    <t>Marshfield Clinic</t>
  </si>
  <si>
    <t>Maryland Collaborative Care, LLC</t>
  </si>
  <si>
    <t>MCM Accountable Care Organization, LLC</t>
  </si>
  <si>
    <t>Medicare Value Partners</t>
  </si>
  <si>
    <t>Meridian Accountable Care Organization, LLC</t>
  </si>
  <si>
    <t>Meritage ACO, LLC</t>
  </si>
  <si>
    <t>Morehouse Choice ACO-ES</t>
  </si>
  <si>
    <t>National ACO</t>
  </si>
  <si>
    <t>Nature Coast ACO, LLC</t>
  </si>
  <si>
    <t>NOMS ACO, LLC</t>
  </si>
  <si>
    <t>Northeast Florida Accountable Care</t>
  </si>
  <si>
    <t>Northern Maryland Collaborative Care, LLC</t>
  </si>
  <si>
    <t>Northwest Ohio ACO</t>
  </si>
  <si>
    <t>Ochsner Accountable Care Network</t>
  </si>
  <si>
    <t>OneCare Vermont Accountable Care Organization, LLC</t>
  </si>
  <si>
    <t>Owensboro ACO, LLC</t>
  </si>
  <si>
    <t>Paradigm ACO, LLC</t>
  </si>
  <si>
    <t>Partners in Care</t>
  </si>
  <si>
    <t>Physician Health Partners</t>
  </si>
  <si>
    <t>Physician Organization of Michigan ACO</t>
  </si>
  <si>
    <t>Physicians Collaborative Trust ACO, LLC</t>
  </si>
  <si>
    <t>Physicians HealthCare Collaborative</t>
  </si>
  <si>
    <t>Pioneer Valley Accountable Care, LLC</t>
  </si>
  <si>
    <t>Primary Care Alliance, LLC</t>
  </si>
  <si>
    <t>Primary Partners</t>
  </si>
  <si>
    <t>ProCare Med, LLC</t>
  </si>
  <si>
    <t>ProHealth Physicians ACO, LLC</t>
  </si>
  <si>
    <t>Qualuable Medical Professionals</t>
  </si>
  <si>
    <t>Rio Grande Valley Health Alliance</t>
  </si>
  <si>
    <t>Saint Francis HealthCare Partners ACO, Inc.</t>
  </si>
  <si>
    <t>San Diego Independent ACO</t>
  </si>
  <si>
    <t>Scott &amp; White Healthcare Walgreens Well Network, LLC</t>
  </si>
  <si>
    <t>SERPA-ACO</t>
  </si>
  <si>
    <t>South Florida ACO, LLC</t>
  </si>
  <si>
    <t>Southcoast Accountable Care Organization, LLC</t>
  </si>
  <si>
    <t>Southern Maryland Collaborative Care, LLC</t>
  </si>
  <si>
    <t>St. Luke's Clinic Coordinated Care, Ltd.</t>
  </si>
  <si>
    <t>Summit Health-Virtua, Inc.</t>
  </si>
  <si>
    <t>The Premier Health Care Network, LLC</t>
  </si>
  <si>
    <t>UCLA Faculty Practice Group</t>
  </si>
  <si>
    <t>UW Health ACO, Inc.</t>
  </si>
  <si>
    <t>Virginia Collaborative Care, LLC</t>
  </si>
  <si>
    <t>Wellmont Integrated Network</t>
  </si>
  <si>
    <t>Winchester Community ACO</t>
  </si>
  <si>
    <t>Yavapai Accountable Care</t>
  </si>
  <si>
    <t>Yuma Connected Community</t>
  </si>
  <si>
    <t>Closed Pioneer version in 2013 and reopened in 2014, listed above as HCP ACO. Temporarily was JSA Medical Group, a division of HealthCare Partners</t>
  </si>
  <si>
    <t>was Beth Israel Deaconess Physician Organization</t>
  </si>
  <si>
    <t>Closed Pioneer version in 2013 and reopened in 2014, listed above as HCP ACO. Temporarily was Healthcare Partners of Nevada</t>
  </si>
  <si>
    <t>5030 Broadway, Suite 808, New York, NY 10034, (212) 567-1104, (212) 740-8294, webbiz@cm-ipa.com</t>
  </si>
  <si>
    <t>in New York City, is comprised of hospitals and networks of individual ACO practices, with 1,069 physicians.  Changed from Balance Accountable Care Network to Independent Physicians ACO and back</t>
  </si>
  <si>
    <t>BP &lt; 140/90</t>
  </si>
  <si>
    <t>ACE Inhibitor or ARB</t>
  </si>
  <si>
    <t>accnwflorida.com</t>
  </si>
  <si>
    <t>mercyaco.org</t>
  </si>
  <si>
    <t>azconnectedcare.org</t>
  </si>
  <si>
    <t>azpcp-aco.com</t>
  </si>
  <si>
    <t>jcl.com/wellness/accountable-care-organization</t>
  </si>
  <si>
    <t>apollomedaco.com/pages.php</t>
  </si>
  <si>
    <t>applecareaco.com</t>
  </si>
  <si>
    <t>brownandtoland.com/visitors/Pages/Medicare-ACO.aspx</t>
  </si>
  <si>
    <t>glifeaco.com</t>
  </si>
  <si>
    <t>healthcarepartners.com</t>
  </si>
  <si>
    <t>heritagecaliforniaaco.com</t>
  </si>
  <si>
    <t>johnmuirhealth.com/about-john-muir-health.html</t>
  </si>
  <si>
    <t>meho.com</t>
  </si>
  <si>
    <t>monarchaco.com/</t>
  </si>
  <si>
    <t>tricitymed.org/about-us/aco</t>
  </si>
  <si>
    <t>premieraco.com</t>
  </si>
  <si>
    <t>premierchoiceaco.com/</t>
  </si>
  <si>
    <t>sharp.com/aco/index.cfm</t>
  </si>
  <si>
    <t>torrancememorial.org</t>
  </si>
  <si>
    <t>phpmcs.com/ProductsandInitiatives/AccountableCareOrganization(Medicare).aspx</t>
  </si>
  <si>
    <t>accmtkisco.com</t>
  </si>
  <si>
    <t>mpsphysicians.com/mps-aco-physicians-llc</t>
  </si>
  <si>
    <t>primedmd.com</t>
  </si>
  <si>
    <t>westmedgroup.com</t>
  </si>
  <si>
    <t>aco-fl.com</t>
  </si>
  <si>
    <t>allcareoptionsfl.com</t>
  </si>
  <si>
    <t>fmcaco.com</t>
  </si>
  <si>
    <t>flphysicianstrust.org</t>
  </si>
  <si>
    <t>fpghealthcare.com</t>
  </si>
  <si>
    <t>simedhealth.com/divisions/icafl/</t>
  </si>
  <si>
    <t>jsahealthcare.com/</t>
  </si>
  <si>
    <t>mpacaco.org</t>
  </si>
  <si>
    <t>pbaco.org</t>
  </si>
  <si>
    <t>primarypartners.org</t>
  </si>
  <si>
    <t>reliancehms.com</t>
  </si>
  <si>
    <t>tp-aco.com</t>
  </si>
  <si>
    <t>westfloridaaco.com</t>
  </si>
  <si>
    <t>acccoastalgeorgia.com</t>
  </si>
  <si>
    <t>accgreaterathens.com</t>
  </si>
  <si>
    <t>accountablecarepartners.com</t>
  </si>
  <si>
    <t>wellstar.org/about-us/aco/pages/wellstar-health-network.aspx</t>
  </si>
  <si>
    <t>genesishealth.com</t>
  </si>
  <si>
    <t>unitypoint.org/organized-system-of-care.aspx</t>
  </si>
  <si>
    <t>trmc.org/aco.aspx</t>
  </si>
  <si>
    <t>uimercyaco.org</t>
  </si>
  <si>
    <t>advocatehealth.com/MSSP</t>
  </si>
  <si>
    <t>bjcaco.org</t>
  </si>
  <si>
    <t>chicagohealthsystem.com/ACO/index.html</t>
  </si>
  <si>
    <t>deaconess.com</t>
  </si>
  <si>
    <t>osfhealthcare.org/</t>
  </si>
  <si>
    <t>ahni.com</t>
  </si>
  <si>
    <t>franciscanalliance.org/about/Pages/aco.aspx</t>
  </si>
  <si>
    <t>iuhealth.org/indiana-university-accountable-care-organization/</t>
  </si>
  <si>
    <t>e-mercy.com/accountabl-care-organization.aspx</t>
  </si>
  <si>
    <t>qipllc.com</t>
  </si>
  <si>
    <t>anewcare.org</t>
  </si>
  <si>
    <t>internalmedicinegroup.com/tools/accountable-care-organization</t>
  </si>
  <si>
    <t>skhcaaco.com</t>
  </si>
  <si>
    <t>atriushealth.org/aboutUs/ACO.asp</t>
  </si>
  <si>
    <t>bidpo.org/infoforpatients/index.asp</t>
  </si>
  <si>
    <t>lowellgeneralpho.org/CircleHealthAlliance.cfm</t>
  </si>
  <si>
    <t>coastalmedical.com</t>
  </si>
  <si>
    <t>harbormedical.com</t>
  </si>
  <si>
    <t>bidplymouth.org/aco</t>
  </si>
  <si>
    <t>macipa.com/macipawp/aco/</t>
  </si>
  <si>
    <t>partners.org/For-Patients/ACO/Default.aspx</t>
  </si>
  <si>
    <t>physiciansofcapecodaco.com</t>
  </si>
  <si>
    <t>steward.org/Pioneer-ACO</t>
  </si>
  <si>
    <t>accmaryland.com</t>
  </si>
  <si>
    <t>gbha.org</t>
  </si>
  <si>
    <t>mdacoeast.com</t>
  </si>
  <si>
    <t>mdacowest.com</t>
  </si>
  <si>
    <t>emmc.org/news.aspx?id=91805</t>
  </si>
  <si>
    <t>centralmaineaco.org</t>
  </si>
  <si>
    <t>mainecommunityaco.com</t>
  </si>
  <si>
    <t>mainehealth.org</t>
  </si>
  <si>
    <t>medadvgrp.com/aha</t>
  </si>
  <si>
    <t>genesys.org/Internet/General/INK.nsf/2e0dabbf862e762d85257330001086bb/78FB3C86E2B3CD6E8525796B00649855</t>
  </si>
  <si>
    <t>michiganpioneeraco.com/</t>
  </si>
  <si>
    <t>oakwoodaco.org</t>
  </si>
  <si>
    <t>promedica.org/aco</t>
  </si>
  <si>
    <t>semacaco.com</t>
  </si>
  <si>
    <t>aco.med.umich.edu/</t>
  </si>
  <si>
    <t>allinahealth.org/ahs/medicalservices.nsf/page/aco</t>
  </si>
  <si>
    <t>essentiahealth.org</t>
  </si>
  <si>
    <t>fairview.org/About/WhyChooseUs/accountablecareorganization/index.htm</t>
  </si>
  <si>
    <t>parknicollet.com/About</t>
  </si>
  <si>
    <t>accmgc.com</t>
  </si>
  <si>
    <t>medicalmallservicesms.com</t>
  </si>
  <si>
    <t>acccaldwell.com</t>
  </si>
  <si>
    <t>acceasternnc.com</t>
  </si>
  <si>
    <t>ccqchealthcare.com</t>
  </si>
  <si>
    <t>cornerstonehealth.com</t>
  </si>
  <si>
    <t>triadhealthcarenetwork.com</t>
  </si>
  <si>
    <t>concordhospital.org</t>
  </si>
  <si>
    <t>northcountryaco.org</t>
  </si>
  <si>
    <t>atlanticaco.org</t>
  </si>
  <si>
    <t>barnabashealthaconorth.org</t>
  </si>
  <si>
    <t>hackensackumc.org/our-services/medical-services/aco/about-us/</t>
  </si>
  <si>
    <t>optimushealthcarepartners.com</t>
  </si>
  <si>
    <t>hcpnv.com/</t>
  </si>
  <si>
    <t>accountablecarenv.com</t>
  </si>
  <si>
    <t>accsyracuse.com</t>
  </si>
  <si>
    <t>accnorthcountry.com</t>
  </si>
  <si>
    <t>aaaco.us</t>
  </si>
  <si>
    <t>beaconhealthpartners.com</t>
  </si>
  <si>
    <t>catholicmedicalpartners.org</t>
  </si>
  <si>
    <t>cchn.net</t>
  </si>
  <si>
    <t>ccaco.org</t>
  </si>
  <si>
    <t>crystalrunhealthcare.com/ACO</t>
  </si>
  <si>
    <t>hcpacony.com</t>
  </si>
  <si>
    <t>balanceaco.com</t>
  </si>
  <si>
    <t>montefiore.org/cmo-the-care-management-company</t>
  </si>
  <si>
    <t>mountsinai.org</t>
  </si>
  <si>
    <t>prohealthcare.com</t>
  </si>
  <si>
    <t>summahealth.org/ACO</t>
  </si>
  <si>
    <t>uhhospitals.org/about/accountable-care-organization</t>
  </si>
  <si>
    <t>nbmconline.com</t>
  </si>
  <si>
    <t>acctricounties.com</t>
  </si>
  <si>
    <t>cchi-tn.com</t>
  </si>
  <si>
    <t>missionpointhealthaco.org</t>
  </si>
  <si>
    <t>stmgacoreporting.webs.com</t>
  </si>
  <si>
    <t>summitmedical.com</t>
  </si>
  <si>
    <t>accoftexas.com</t>
  </si>
  <si>
    <t>baptisthealthsystem.com/healthcare-professionals/ci-aco</t>
  </si>
  <si>
    <t>essentialcarepartners.com</t>
  </si>
  <si>
    <t>memorialhermann.org/aco</t>
  </si>
  <si>
    <t>methodisthealthsystem.org</t>
  </si>
  <si>
    <t>physiciansaco.net</t>
  </si>
  <si>
    <t>plusaco.com/</t>
  </si>
  <si>
    <t>rgvaco.com</t>
  </si>
  <si>
    <t>setonhealthalliance.com/</t>
  </si>
  <si>
    <t>texomaaco.com</t>
  </si>
  <si>
    <t>centralutahclinic.com</t>
  </si>
  <si>
    <t>accgreenmountains.com</t>
  </si>
  <si>
    <t>cheshire-med.com/about_us/aco_pilot.html</t>
  </si>
  <si>
    <t>polyclinic.com</t>
  </si>
  <si>
    <t>accsew.com</t>
  </si>
  <si>
    <t>aurorahealthcare.org/aaco</t>
  </si>
  <si>
    <t>bellinthedacarehp.com/services-landing-page.html</t>
  </si>
  <si>
    <t>deancare.com/about-dean/aco</t>
  </si>
  <si>
    <t>prohealthsolutions.net</t>
  </si>
  <si>
    <t>HbA1c &lt;8%</t>
  </si>
  <si>
    <t>Website</t>
  </si>
  <si>
    <t>Diabetes Patients: % meeting former standards (no data on current standards)</t>
  </si>
  <si>
    <t>bannerhealthnetwork.com/Providers</t>
  </si>
  <si>
    <t>mymosaiclifecare.org/aco/</t>
  </si>
  <si>
    <t>rmmcdocs.com/</t>
  </si>
  <si>
    <t>texashealth.org/body.cfm?id=1629&amp;action=detail&amp;ref=1257</t>
  </si>
  <si>
    <t>cms.gov/apps/media/press/factsheet.asp?Counter=4334</t>
  </si>
  <si>
    <t>cms.gov/apps/media/press/factsheet.asp?Counter=4405</t>
  </si>
  <si>
    <t>cms.gov/Medicare/Medicare-Fee-for-Service-Payment/sharedsavingsprogram/Downloads/2013-ACO-Contacts-Directory.pdf</t>
  </si>
  <si>
    <t>cms.gov/Medicare/Medicare-Fee-for-Service-Payment/sharedsavingsprogram/Downloads/2014-ACO-Contacts-Directory.pdf</t>
  </si>
  <si>
    <t>modernhealthcare.com/article/20130720/MAGAZINE/307209991</t>
  </si>
  <si>
    <t>innovation.cms.gov/initiatives/index.html</t>
  </si>
  <si>
    <t>innovation.cms.gov/Files/fact-sheet/Pioneer-ACO-General-Fact-Sheet.pdf</t>
  </si>
  <si>
    <t>innovation.cms.gov/initiatives/Pioneer-ACO-Model/</t>
  </si>
  <si>
    <t>innovation.cms.gov/Files/fact-sheet/Advanced-Payment-ACO-Model-Fact-Sheet.pdf</t>
  </si>
  <si>
    <t>WY MT</t>
  </si>
  <si>
    <t xml:space="preserve">Billings Clinic </t>
  </si>
  <si>
    <t>modernhealthcare.com/article/20140826/NEWS/308269963</t>
  </si>
  <si>
    <t>Jul'13,'14</t>
  </si>
  <si>
    <t xml:space="preserve">MissionPoint Birmingham, LLC </t>
  </si>
  <si>
    <t>Exec.Dir:, Mrs. Phoebe Yang, (615) 284-6953, phoebe.yang@missionpointhealth.org, Press:, Mr. Jason Dinger, (615) 284-2659, jason.dinger@missionpointhealth.org</t>
  </si>
  <si>
    <t xml:space="preserve">Arkansas High Performance Network ACO of CAH </t>
  </si>
  <si>
    <t>Exec.Dir+Press:, Mr. Nick Smith, (479) 668-2104, nsmith@arkansashpn.com</t>
  </si>
  <si>
    <t xml:space="preserve">Arkansas High Performance Network ACO of FQHC, LLC </t>
  </si>
  <si>
    <t>AR MD NY</t>
  </si>
  <si>
    <t xml:space="preserve">Aledade Primary Care ACO LLC </t>
  </si>
  <si>
    <t>Exec.Dir+Press:, Mat Kendall, (202) 803-7857, mat.apc@aledade.com</t>
  </si>
  <si>
    <t xml:space="preserve">Arkansas HIgh Performance Network ACO, LLC </t>
  </si>
  <si>
    <t>AR OK MO</t>
  </si>
  <si>
    <t xml:space="preserve">Mercy Health ACO, LLC </t>
  </si>
  <si>
    <t>Exec.Dir:, Dr. James T. Rogers, (417) 820-5600, James.Rogers@Mercy.net, Press:, Ms. Donna A. Smith, (417) 820-5244, Donna.Smith@Mercy.net</t>
  </si>
  <si>
    <t xml:space="preserve">North Central Arizona Accountable Care, LLC </t>
  </si>
  <si>
    <t>Exec.Dir:, Mr. Larry Burns, (928) 771-5676, lburns@yrmc.org, Press:, Larry Burns, (928) 771-5676, lburns@yrmc.org</t>
  </si>
  <si>
    <t xml:space="preserve">ASPA-Connected </t>
  </si>
  <si>
    <t>Exec.Dir+Press:, Ms. Constance Richardson, (602) 265-2524 212, connie@azspa.com</t>
  </si>
  <si>
    <t xml:space="preserve">Advanced Premier Physicians ACO </t>
  </si>
  <si>
    <t>Exec.Dir:, Dr. Kenneth Kim, (213) 427-9850, kennethkkimmd@hotmail.com, Press:, Mr. Jay Choi, (213) 434-0999, jchoi@choiceoneehr.com</t>
  </si>
  <si>
    <t xml:space="preserve">Akira Health of Los Angeles Inc </t>
  </si>
  <si>
    <t>Exec.Dir:, Dr. Tien Trinh, (408) 809-7533, ttrinh@akiramso.com, Press:, Ms. Jennifer Crocker, (408) 809-7520, jcrocker@akiramso.com</t>
  </si>
  <si>
    <t>CA CT IA MA PA TX UT WV</t>
  </si>
  <si>
    <t xml:space="preserve">Physicians Accountable Care Solutions, LLC </t>
  </si>
  <si>
    <t>Exec.Dir:, Ms. Jean Brodowski, (413) 439-2512, jbrodowski@hie.net, Press:, Ms. Amelia Santos-Dias, (413) 439-2580, adias@hie.net</t>
  </si>
  <si>
    <t>CA IA IL IN</t>
  </si>
  <si>
    <t xml:space="preserve">National Rural ACO II LLC </t>
  </si>
  <si>
    <t>Exec.Dir:, Douglas Pollock, (916) 500-4777, dpollock@ruralaco.com, Press:, Georgia Green, (916) 500-4777, ggreen@ruralaco.com</t>
  </si>
  <si>
    <t>CA MO TX</t>
  </si>
  <si>
    <t xml:space="preserve">American Rural ACO </t>
  </si>
  <si>
    <t>Exec.Dir:, Shannon Calhoun, (916) 500-4777, scalhoun@ruralaco.com, Press:, Georgia Green, (916) 500-4777, ggreen@ruralaco.com</t>
  </si>
  <si>
    <t xml:space="preserve">Northeast Medical Group ACO, LLC </t>
  </si>
  <si>
    <t>Exec.Dir:, Dr. Amit Rastogi, (203) 384-3353, amit.rastogi@ynhh.org, Press:, Peter Logue, (203) 384-3873, peter.logue@ynhh.org</t>
  </si>
  <si>
    <t xml:space="preserve">CMG ACO, LLC </t>
  </si>
  <si>
    <t>Exec.Dir:, Joseph Quaranta, (888) 304-1054 111, jquaranta@nhcmg.org, Press:, Jennifer Cammarano, (888) 304-1054, jcammarano@nhcmg.org</t>
  </si>
  <si>
    <t xml:space="preserve">WCHN ACO </t>
  </si>
  <si>
    <t>Exec.Dir:, Robert A. Langley, (203) 739-7750, robert.langley@wchn.org, Press:, Andrea Rynn, (203) 739-7919, andrea.rynn@wchn.org</t>
  </si>
  <si>
    <t>DE MD PA</t>
  </si>
  <si>
    <t xml:space="preserve">Aledade Delaware ACO LLC </t>
  </si>
  <si>
    <t>Exec.Dir+Press:, Mat Kendall, (202) 803-7857, mat.de@aledade.com</t>
  </si>
  <si>
    <t xml:space="preserve">Physicians ACO, LLC </t>
  </si>
  <si>
    <t>Exec.Dir:, Mr. Louis Morgenier, (561) 346-7796, Lmorgenier@healthcaredevelopment.com, Press:, Mr. Louis C. Morgenier, (561) 346-7796, Lmorgenier@healthcaredevelopment.com</t>
  </si>
  <si>
    <t xml:space="preserve">BayCare Physician Partners ACO, LLC </t>
  </si>
  <si>
    <t>Exec.Dir:, Dr. Bruce Flareau, (727) 519-1252, bruce.flareau@baycare.org, Press:, Keri Eisenbeis, (727) 519-1884, Keri.Eisenbeis@baycare.org</t>
  </si>
  <si>
    <t xml:space="preserve">Holy Cross Physician Partners ACO, LLC </t>
  </si>
  <si>
    <t>Exec.Dir:, Kenneth Homer, (954) 351-5984, kenneth.homer@holy-cross.com, Press:, Shawn Franklin, (954) 776-3261, shawn.franklin@holy-cross.com</t>
  </si>
  <si>
    <t>FL MI MO OH TX VA WI</t>
  </si>
  <si>
    <t xml:space="preserve">USMM Accountable Care Partners, LLC </t>
  </si>
  <si>
    <t>Exec.Dir:, Mr. David Berman, (248) 824-6399, dberman@usmmllc.com, Press:, Mr. Robert Sowislo, (248) 824-6011, rsowislo@usmmllc.com</t>
  </si>
  <si>
    <t>FL NJ NY</t>
  </si>
  <si>
    <t xml:space="preserve">Orange Accountable Care of New York </t>
  </si>
  <si>
    <t>Exec.Dir:, Ms. Lissette Exposito, (305) 992-4338, lexposito@orangeacosfl.com, Press:, Lissette Exposito, (305) 992-4338, lexposito@orangeacosfl.com</t>
  </si>
  <si>
    <t>GA IN OH</t>
  </si>
  <si>
    <t xml:space="preserve">Doctors ACO, LLC </t>
  </si>
  <si>
    <t>Exec.Dir:, David Klebonis, (352) 258-1188, dklebonis@doctorsaco.org, Press:, Mr. Louis Morgenier, (561) 346-7796, Lmorgenier@healthcaredevelopment.com</t>
  </si>
  <si>
    <t>GA KY MS NC TN VA</t>
  </si>
  <si>
    <t xml:space="preserve">Pioneer Health Alliance </t>
  </si>
  <si>
    <t>Exec.Dir:, Ms. Morgan Dunn, (601) 849-6440 323, mdunn@phscorporate.com, Press:, Mr. Curt Scoville, (601) 946-1181, curtscoville@phscorporate.com</t>
  </si>
  <si>
    <t>GA MI</t>
  </si>
  <si>
    <t xml:space="preserve">Trinity Health Michigan d/b/a St. Mary Mercy Hospital </t>
  </si>
  <si>
    <t>Exec.Dir+Press:, Michael Mikulski, (734) 655-2964, mikulskm@trinity-health.org</t>
  </si>
  <si>
    <t>GA TN</t>
  </si>
  <si>
    <t xml:space="preserve">Mission Health Care Network, LLC </t>
  </si>
  <si>
    <t>Exec.Dir:, Andrew McGill, (423) 495-8664, Andrew_Mcgill@memorial.org, Press:, Lisa McCluskey, (423) 495-6500, Lisa_McCluskey@Memorial.org</t>
  </si>
  <si>
    <t xml:space="preserve">Health Alliance Integrated Care, LLC </t>
  </si>
  <si>
    <t>Exec.Dir:, Dr. David Gough, (208) 367-2417, davigoug@sarmc.org, Press:, Mr. Brad Hoaglun, (208) 367-4642, brad.hoaglun@sarmc.org</t>
  </si>
  <si>
    <t xml:space="preserve">Springfield Clinic ACO, LLC </t>
  </si>
  <si>
    <t>Exec.Dir:, Mr. Randall Bryant, (217) 528-7541, rbryant@springfieldclinic.com, Press:, Dr. Bill Putman, (217) 528-7541, WPutman@SpringfieldClinic.com</t>
  </si>
  <si>
    <t xml:space="preserve">IL-RCCO </t>
  </si>
  <si>
    <t>Exec.Dir:, Ms. Patricia M. Schou, (815) 875-2999, pschou@icahn.org, Press:, Mr. Curt Zimmerman, (815) 875-2999, czimmerman@icahn.org</t>
  </si>
  <si>
    <t xml:space="preserve">CHWN ACO </t>
  </si>
  <si>
    <t>Exec.Dir:, Jeff Schmidt, (815) 788-5818, jschmidt@centegra.com, Press:, Michelle Green, (815) 788-5865, mgreen2@centegra.com</t>
  </si>
  <si>
    <t xml:space="preserve">Cadence Health ACO, LLC </t>
  </si>
  <si>
    <t>Exec.Dir:, Martin Manning, (630) 933-5065, martin.manning@cadencehealth.org, Press:, Val Sylejmani, (630) 933-3267, val.sylejmani@cadencehealth.org</t>
  </si>
  <si>
    <t xml:space="preserve">Loyola Physician Partners ACO, LLC </t>
  </si>
  <si>
    <t>Exec.Dir:, Mr. Ajay Sial, (708) 216-4252, jsial@lumc.edu, Press:, Ms. Anne Dillon, (708) 216-8232, adillon@lumc.edu</t>
  </si>
  <si>
    <t xml:space="preserve">RHS Regional Health Network, LLC </t>
  </si>
  <si>
    <t>Exec.Dir:, Ms. Denise R. Schrader, (815) 971-5000 3744, dschrader@rhsnet.org, Press:, Ms. Kristina DeCoster, (815) 971-5000, kdecoster@rhsnet.org</t>
  </si>
  <si>
    <t xml:space="preserve">Franciscan Alliance ACO </t>
  </si>
  <si>
    <t>Exec.Dir:, Mrs. Jennifer Westfall, (317) 782-6671, jenny.westfall@franciscanalliance.org, Press:, Megan Wright, (317) 782-6765, megan.wright@franciscanalliance.org</t>
  </si>
  <si>
    <t xml:space="preserve">SLPA ACO, LLC </t>
  </si>
  <si>
    <t>Exec.Dir+Press:, Patrick Leahy, (314) 800-2048, pleahy@uspi.com</t>
  </si>
  <si>
    <t xml:space="preserve">Suburban Health ACO </t>
  </si>
  <si>
    <t>Exec.Dir:, Davis Lippincott, (916) 500-4777, davel@suburbanhealth.com, Press:, Georgia Green, (916) 500-4777, ggreen@ruralaco.com</t>
  </si>
  <si>
    <t xml:space="preserve">Franciscan Riverview Health ACO </t>
  </si>
  <si>
    <t>Exec.Dir:, Jennifer Westfall, (317) 782-6671, Jenny.Westfall@franciscanalliance.org, Press:, Barry Sullivan, (317) 528-7155, barry.sullivan@franciscanalliance.org</t>
  </si>
  <si>
    <t xml:space="preserve">MissionPoint Indianapolis, LLC </t>
  </si>
  <si>
    <t xml:space="preserve">The Health Network of Western Kentucky, LLC </t>
  </si>
  <si>
    <t>Exec.Dir:, Greg Strahan, (270) 417-4811, greg.strahan@owensborohealth.org, Press:, Barbara Taylor, (270) 685-7191, barbara.taylor@owensborohealth.org</t>
  </si>
  <si>
    <t xml:space="preserve">MissionPoint Evansville, LLC </t>
  </si>
  <si>
    <t xml:space="preserve">Reid ACO </t>
  </si>
  <si>
    <t>Exec.Dir:, Craig Kinyon, (765) 983-3122, craig.kinyon@reidhospital.org, Press:, Georgia Green, (916) 500-4777, ggreen@ruralaco.com</t>
  </si>
  <si>
    <t xml:space="preserve">St. Francis Accountable Health Network </t>
  </si>
  <si>
    <t>Exec.Dir:, Dr. Paula M. Ellis, (785) 295-8384, paula.ellis@sclhs.net, Press:, Mr. Ben Bauman, (785) 295-8932, ben.bauman@sclhs.net</t>
  </si>
  <si>
    <t xml:space="preserve">Cotton-O'Neil ACO llc </t>
  </si>
  <si>
    <t>Exec.Dir:, Todd A. Lutz, (785) 354-5215, tolutz@stormontvail.org, Press:, Nancy Burkhardt, (785) 354-6927, nburkhar@stormontvail.org</t>
  </si>
  <si>
    <t xml:space="preserve">Pricare ACO, LLC </t>
  </si>
  <si>
    <t>Exec.Dir+Press:, Gary Albers, (502) 386-4944, garyalbers@imperiumhlth.com</t>
  </si>
  <si>
    <t>KY LA TN</t>
  </si>
  <si>
    <t xml:space="preserve">Bluegrass Clinical Partners LLC </t>
  </si>
  <si>
    <t>LA OK TX</t>
  </si>
  <si>
    <t xml:space="preserve">ACO Providers of Central Texas </t>
  </si>
  <si>
    <t>Exec.Dir:, Mr. Walt Crowder, (409) 933-1000, wcrowder@acoproviders.net, Press:, Ms. Keisha LeBlanc, (832) 922-7917, kleblanc@acoproviders.net</t>
  </si>
  <si>
    <t xml:space="preserve">UMASS Memorial Accountable Care Organization, INC. </t>
  </si>
  <si>
    <t>Exec.Dir:, Dr. David Fairchild, (508) 334-0302, david.fairchild@umassmemorial.org, Press:, Mr. Anthony Berry, (508) 793-5394, anthony.berry@umassmemorial.org</t>
  </si>
  <si>
    <t xml:space="preserve">BMC Integrated Care Services, Inc. </t>
  </si>
  <si>
    <t>Exec.Dir:, Dr. Stanley Hochberg, (617) 414-1718, stanley.hochberg@bmc.org, Press:, Jennifer Watson, (617) 638-6729, jennifer.watson@bmc.org</t>
  </si>
  <si>
    <t xml:space="preserve">NEQCA Accountable Care, Inc. </t>
  </si>
  <si>
    <t>Exec.Dir:, Betsey Eltonhead, (781) 356-3336, beltonhead@neqca.org, Press:, Alison Nogi, (781) 356-3336, anogi@neqca.org</t>
  </si>
  <si>
    <t xml:space="preserve">Integra Community Care Network LLC </t>
  </si>
  <si>
    <t>Exec.Dir+Press:, Domenic Delmonico, (401) 274-1122 48120, ddelmonico@carene.org</t>
  </si>
  <si>
    <t xml:space="preserve">LifeBridge Health ACO, LLC </t>
  </si>
  <si>
    <t>Exec.Dir:, Neil Meltzer, (410) 601-5134, Nmeltzer@lifebridgehealth.org, Press:, Prateek Bhatia, (410) 601-4079, pbhatia@lifebridgehealth.org</t>
  </si>
  <si>
    <t xml:space="preserve">Frederick Integrated Healthcare Network LLC </t>
  </si>
  <si>
    <t>Exec.Dir+Press:, Jennifer Teeter, (240) 566-3337, jteeter@fmh.org</t>
  </si>
  <si>
    <t xml:space="preserve">WellSpan Population Health Services </t>
  </si>
  <si>
    <t>Exec.Dir:, Dr. Charles H. Chodroff, (717) 851-5585, cchodroff@wellspan.org, Press:, Brett Marcy, (717) 851-5422, bmarcy@wellspan.org</t>
  </si>
  <si>
    <t xml:space="preserve">Carroll ACO, LLC </t>
  </si>
  <si>
    <t>Exec.Dir:, Dr. David Louder, (410) 871-6502, dlouder@carrollhospitalcenter.org, Press:, Ms. Selena Brewer, (410) 871-7251, sbrewer@carrollhospitalcenter.org</t>
  </si>
  <si>
    <t xml:space="preserve">Western Maryland Physician Network, LLC </t>
  </si>
  <si>
    <t>Exec.Dir:, Mrs. Michele R. Martz, (240) 964-7376, mmartz@wmhs.com, Press:, Ms. Kathy A. Rogers, (240) 964-8022, krogers@wmhs.com</t>
  </si>
  <si>
    <t xml:space="preserve">Genesys PHO, L.L.C. </t>
  </si>
  <si>
    <t>Exec.Dir:, Mr. Paul Garson, (810) 424-2025, paul.garson@genesyspho.com, Press:, Mr. Robert B. Reid, (810) 424-2016, brace.reid@genesyspho.com</t>
  </si>
  <si>
    <t xml:space="preserve">Connected Care, LLC </t>
  </si>
  <si>
    <t>Exec.Dir+Press:, Tiffany J. Francis, (810) 987-1094, tiffany.francis@stjoeshealth.org</t>
  </si>
  <si>
    <t xml:space="preserve">Carolina Medical Home Network Accountable Care Organization LLC </t>
  </si>
  <si>
    <t>Exec.Dir:, E. Benjamin Money, (919) 461-5701, moneyb@ncchca.org, Press:, Mr. E. Benjamin Money, (919) 461-5701, moneyb@ncchca.org</t>
  </si>
  <si>
    <t xml:space="preserve">Cornerstone Health Enablement Strategic Solutions, LLC </t>
  </si>
  <si>
    <t>Exec.Dir:, Grace Terrell, (336) 802-2661, CHESSACO_Executive@chessmso.com, Press:, Andrew Weniger, (336) 802-2661, CHESSACO@chessmso.com</t>
  </si>
  <si>
    <t xml:space="preserve">Coastal Plains Network, LLC </t>
  </si>
  <si>
    <t>Exec.Dir:, Dr. Mark Rumans, (252) 847-1946, mark.rumans@vidanthealth.com, Press:, Ms. Christine Mackey, (252) 847-9390, christine.mackey@vidanthealth.com</t>
  </si>
  <si>
    <t xml:space="preserve">Mission Health Partners, Inc. </t>
  </si>
  <si>
    <t>Exec.Dir:, Marc Malloy, (828) 213-3511, marc.malloy@msj.org, Press:, Amanda Gerlach, (828) 213-5384, amanda.gerlach@msj.org</t>
  </si>
  <si>
    <t xml:space="preserve">PACN </t>
  </si>
  <si>
    <t>Exec.Dir:, David Thornton, (910) 235-3307, dthornton@pinehurstmedical.com, Press:, George Little, (910) 692-6881, gwlittle51@gmail.com</t>
  </si>
  <si>
    <t xml:space="preserve">Cape Fear Valley Accountable Care Organization, LLC </t>
  </si>
  <si>
    <t>Exec.Dir:, Joseph Bart Fiser, (910) 615-5572, jfiser@capefearvalley.com, Press:, Vincent Benbenek, (910) 615-6098, vbenbenek@capefearvalley.com</t>
  </si>
  <si>
    <t>ND SD</t>
  </si>
  <si>
    <t xml:space="preserve">PrimeCare Select </t>
  </si>
  <si>
    <t>Exec.Dir:, Mr. Dewey Schlittenhard, (701) 530-7620, dschlitten@primecare.org, Press:, Dewey Schlittenhard, (701) 530-7620, dschlitten@primecare.org</t>
  </si>
  <si>
    <t xml:space="preserve">Chrysalis Medical Services, LLC </t>
  </si>
  <si>
    <t>Exec.Dir:, Dr. Anthanasios Papastamelos, (609) 926-5451, apapa2106@comcast.net, Press:, Mr. William C. Todd, III, (609) 703-7440, bgtodd2@ix.netcom.com</t>
  </si>
  <si>
    <t xml:space="preserve">Inspira Care Connect, LLC </t>
  </si>
  <si>
    <t>Exec.Dir:, Mr. James Boote, (856) 641-8627, bootej@ihn.org, Press:, Ms. Clare Sapienza-Eck, (856) 641-8620, sapienza-eckc@ihn.org</t>
  </si>
  <si>
    <t xml:space="preserve">NewYork Quality Care </t>
  </si>
  <si>
    <t>Exec.Dir:, Mr. David Alge, (646) 697-9973, daa9020@nyp.org, Press:, Kerry DeWitt, (646) 697-9991, newyorkqualitycare@nyp.org</t>
  </si>
  <si>
    <t xml:space="preserve">Capital Health Accountable Care Organization, LLC </t>
  </si>
  <si>
    <t>Exec.Dir:, Robert Remstein, (609) 537-6081, rremstein@capitalhealth.org, Press:, Jayne O’Connor, (609) 815-7572, joconnor@capitalhealth.org</t>
  </si>
  <si>
    <t xml:space="preserve">Quality Health Alliance-ACO LLC </t>
  </si>
  <si>
    <t>Exec.Dir:, Benjamin Chack, DO, (267) 689-1000, bchack@stmaryhealthcare.org, Press:, Augusto Adrid, (215) 860-0924, dirda65@aol.com</t>
  </si>
  <si>
    <t xml:space="preserve">Innovative Health Alliance of New York, LLC </t>
  </si>
  <si>
    <t>Exec.Dir:, Dr. Thomas Lawrence, (518) 525-5214, thomas.lawrence@ihany.org, Press:, Ms. Jennifer Susko, (518) 243-3466, jennifer.susko@ihany.org</t>
  </si>
  <si>
    <t xml:space="preserve">Bassett Accountable Care Partners, LLC </t>
  </si>
  <si>
    <t>Exec.Dir:, Dr. Vance Brown, (607) 547-3100, vance.brown@bassett.org, Press:, Karen Huxtable-Hooker, (607) 547-3914, karen.huxtable-hooker@bassett.org</t>
  </si>
  <si>
    <t xml:space="preserve">Healthcare Partners of the North Country, llc </t>
  </si>
  <si>
    <t>Exec.Dir+Press:, Brian Marcolini, (315) 755-2020 31, bmarcolini@nchealthcarepartners.com</t>
  </si>
  <si>
    <t xml:space="preserve">Richmond Quality, LLC </t>
  </si>
  <si>
    <t>Exec.Dir+Press:, Mr. Daniel Messina, (718) 818-2413, dmessina@rumcsi.org</t>
  </si>
  <si>
    <t xml:space="preserve">Health Collaborative of Central Ohio LLC </t>
  </si>
  <si>
    <t>Exec.Dir:, Dr. Daniel Wendorff, (614) 546-4262, dwendorff@mchs.com, Press:, Mr. Jason Koma, (614) 546-3410, jkoma@mchs.com</t>
  </si>
  <si>
    <t xml:space="preserve">Cleveland Clinic Medicare ACO, LLC </t>
  </si>
  <si>
    <t>Exec.Dir:, Dr. Joseph Hahn, (216) 444-5802, hahnj@ccf.org, Press:, Monica Deadwiler, (216) 986-1114, deadwim@ccf.org</t>
  </si>
  <si>
    <t xml:space="preserve">Adena Healthcare Collaborative, LLC </t>
  </si>
  <si>
    <t>Exec.Dir:, Bambi Huffman, (740) 779-7290, bhuffman@adena.org, Press:, Maria Smith, (740) 779-8551, msmith4@adena.org</t>
  </si>
  <si>
    <t xml:space="preserve">SSMOK ACO, LLC </t>
  </si>
  <si>
    <t>Exec.Dir:, Mr. Stephen Powell, (405) 272-7143, Steve_Powell@ssmhc.com, Press:, Ms. Sandra Payne, (405) 272-6379, sandra_payne@ssmhc.com</t>
  </si>
  <si>
    <t>OR WA</t>
  </si>
  <si>
    <t xml:space="preserve">Northwest Rural ACO </t>
  </si>
  <si>
    <t>Exec.Dir:, Holly Greenwood, (916) 500-4777, holly@washingtonruralhealth.org, Press:, Georgia Green, (916) 500-4777, ggreen@ruralaco.com</t>
  </si>
  <si>
    <t xml:space="preserve">CP Health Network </t>
  </si>
  <si>
    <t>Exec.Dir:, Dr. Robert Hippert, (610) 468-0768, rnhippert@outlook.com, Press:, Sean Reynolds, (610) 378-2605, seanreynolds@catholichealth.net</t>
  </si>
  <si>
    <t xml:space="preserve">Keystone Clinical Partners, LLC </t>
  </si>
  <si>
    <t>Exec.Dir:, Greg Erhard, (412) 531-2902, gerhard@ppcp.org, Press:, Gary Albers, (502) 386-4944, garyalbers@imperiumhlth.com</t>
  </si>
  <si>
    <t xml:space="preserve">Lehigh Valley Health Network Accountable Care Organization, LLC </t>
  </si>
  <si>
    <t>Exec.Dir+Press:, Dr. Jeff Etchason, (610) 969-2415, Jeff.Etchason@lvhn.org</t>
  </si>
  <si>
    <t xml:space="preserve">MyHealth First Network, LLC </t>
  </si>
  <si>
    <t>Exec.Dir:, Dr. Angelo Sinopoli, (864) 797-7805, Asinopoli@myhfn.org, Press:, Ms. Kim Roberts, (864) 797-7858, Kroberts2@myhfn.org</t>
  </si>
  <si>
    <t xml:space="preserve">West Tennessee Clinical Partners </t>
  </si>
  <si>
    <t>Exec.Dir:, Dustin summers, (731) 424-0040, dustin.summers202@gmail.com, Press:, Gary Albers, (502) 386-4944, garyalbers@imperiumhlth.com</t>
  </si>
  <si>
    <t xml:space="preserve">Integrated Medical Staff of Jackson, P.C. </t>
  </si>
  <si>
    <t>Exec.Dir:, Mr. Mark Allen, (731) 422-0285, mallen@jacksonclinic.com, Press:, Ms. Sarah E. Johnson, (731) 660-8347, sajohnso@jacksonclinic.com</t>
  </si>
  <si>
    <t xml:space="preserve">Baylor Scott &amp; White Quality Alliance </t>
  </si>
  <si>
    <t>Exec.Dir:, Dr. Carl E. Couch, (214) 265-3700, carlc@baylorhealth.edu, Press:, Pam Zippi, (469) 800-8661, pamz@baylorhealth.edu</t>
  </si>
  <si>
    <t xml:space="preserve">PQN - Central Texas, LLC </t>
  </si>
  <si>
    <t>Exec.Dir:, Mr. Jeff Butler, (571) 366-8850, jbutler@priviahealth.com, Press:, Mr. Michael Richmond, (203) 994-0559, mrichmond@brightonhealth.com</t>
  </si>
  <si>
    <t xml:space="preserve">CHI St. Luke's Health Network </t>
  </si>
  <si>
    <t>Exec.Dir+Press:, Jennifer Stano, (832) 355-8833, jstano@stlukeshealth.org</t>
  </si>
  <si>
    <t xml:space="preserve">Mary Washington Health Alliance, LLC. </t>
  </si>
  <si>
    <t>Exec.Dir:, Mr. Travis Turner, (540) 741-2248, travis.turner@mwhc.com, Press:, Mr. Eric Fletcher, (540) 741-0660, eric.fletcher@mwhc.com</t>
  </si>
  <si>
    <t xml:space="preserve">Signature Partners </t>
  </si>
  <si>
    <t>Exec.Dir:, Mr. Russell Mohawk, (703) 914-2901, Russell.Mohawk@inova.org, Press:, Ms. Darlene Almanza, (703) 914-2905, Darlene.Almanza@inova.org</t>
  </si>
  <si>
    <t>MI GA</t>
  </si>
  <si>
    <t>TN GA</t>
  </si>
  <si>
    <t>SD ND</t>
  </si>
  <si>
    <t>WA OR</t>
  </si>
  <si>
    <t>NY AR MD</t>
  </si>
  <si>
    <t>MO AR OK</t>
  </si>
  <si>
    <t>TX CA MO</t>
  </si>
  <si>
    <t>PA DE MD</t>
  </si>
  <si>
    <t>NY FL NJ</t>
  </si>
  <si>
    <t>OH GA IN</t>
  </si>
  <si>
    <t>TN KY LA</t>
  </si>
  <si>
    <t>TX LA OK</t>
  </si>
  <si>
    <t>MD NY AR</t>
  </si>
  <si>
    <t>OK MO AR</t>
  </si>
  <si>
    <t>MO TX CA</t>
  </si>
  <si>
    <t>MD PA DE</t>
  </si>
  <si>
    <t>NJ NY FL</t>
  </si>
  <si>
    <t>IN OH GA</t>
  </si>
  <si>
    <t>LA TN KY</t>
  </si>
  <si>
    <t>OK TX LA</t>
  </si>
  <si>
    <t>CT IA MA PA TX UT WV CA</t>
  </si>
  <si>
    <t>IA MA PA TX UT WV CA CT</t>
  </si>
  <si>
    <t>MA PA TX UT WV CA CT IA</t>
  </si>
  <si>
    <t>PA TX UT WV CA CT IA MA</t>
  </si>
  <si>
    <t>TX UT WV CA CT IA MA PA</t>
  </si>
  <si>
    <t>UT WV CA CT IA MA PA TX</t>
  </si>
  <si>
    <t>WV CA CT IA MA PA TX UT</t>
  </si>
  <si>
    <t>MI MO OH TX VA WI FL</t>
  </si>
  <si>
    <t>MO OH TX VA WI FL MI</t>
  </si>
  <si>
    <t>OH TX VA WI FL MI MO</t>
  </si>
  <si>
    <t xml:space="preserve">TX VA WI FL MI MO OH </t>
  </si>
  <si>
    <t>VA WI FL MI MO OH TX</t>
  </si>
  <si>
    <t>WI FL MI MO OH TX VA</t>
  </si>
  <si>
    <t>KY MS NC TN VA GA</t>
  </si>
  <si>
    <t>MS NC TN VA GA KY</t>
  </si>
  <si>
    <t>NC TN VA GA KY MS</t>
  </si>
  <si>
    <t>TN VA GA KY MS NC</t>
  </si>
  <si>
    <t>VA GA KY MS NC TN</t>
  </si>
  <si>
    <t>Jan'15</t>
  </si>
  <si>
    <t>cms.gov/Medicare/Medicare-Fee-for-Service-Payment/sharedsavingsprogram/Downloads/MSSP-ACOs-2015-Starters.pdf</t>
  </si>
  <si>
    <t>1st state</t>
  </si>
  <si>
    <t>SD</t>
  </si>
  <si>
    <t>WY</t>
  </si>
  <si>
    <t>Grand Total</t>
  </si>
  <si>
    <t>Count of 1st state</t>
  </si>
  <si>
    <t>Total</t>
  </si>
  <si>
    <t>Adds to more than the number of ACOs, since many ACOs are in multiple states</t>
  </si>
  <si>
    <t>updated 30 December 2014 with 2015 approvals</t>
  </si>
  <si>
    <t>Sum of Count</t>
  </si>
  <si>
    <t>IA IL IN CA</t>
  </si>
  <si>
    <t>IL IN CA IA</t>
  </si>
  <si>
    <t>IN CA IA IL</t>
  </si>
  <si>
    <t>Number of ACOs in Each Phase</t>
  </si>
  <si>
    <r>
      <t>in Hawthorne, California, is comprised of ACO group practices and networks of individual ACO practices, with 60 physicians. In 2009 Dr. Dike was ordered to pay a $25,000 penalty on an SEC case against Meridian Holdings, Inc. et al. "The Commission's complaint, filed on September 28, 2007, alleged that the financial statements filed with Meridian's 2004 second and third quarter reports caused Meridian to materially overstate it assets and represent it had significant gains, when, in fact, it should have reported losses." sec.gov/litigation/litreleases/2009/lr20898.htm In March 2014 the SEC filed a lien for the $25,000. Court filings and documents provided by Dr. Pike are at</t>
    </r>
    <r>
      <rPr>
        <sz val="10"/>
        <color indexed="10"/>
        <rFont val="Arial Narrow"/>
        <family val="2"/>
      </rPr>
      <t xml:space="preserve"> </t>
    </r>
    <r>
      <rPr>
        <u val="single"/>
        <sz val="10"/>
        <color indexed="10"/>
        <rFont val="Arial Narrow"/>
        <family val="2"/>
      </rPr>
      <t>Globe1234.org/meho/</t>
    </r>
  </si>
  <si>
    <r>
      <rPr>
        <sz val="10"/>
        <rFont val="Arial Narrow"/>
        <family val="2"/>
      </rPr>
      <t xml:space="preserve">Anthony C. Dike, MD, FACP, Chief Medical Officer, 4477 West 118th Street, Suite 304, Hawthorne, CA 90250, 323-295-5062, meho.com 323-252-2784. Court filings and documents provided by Dr. Pike are at </t>
    </r>
    <r>
      <rPr>
        <u val="single"/>
        <sz val="10"/>
        <color indexed="12"/>
        <rFont val="Arial Narrow"/>
        <family val="2"/>
      </rPr>
      <t>Globe1234.org/meho/</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</si>
</sst>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_);_(* \(#,##0.0\);_(* &quot;-&quot;??_);_(@_)"/>
    <numFmt numFmtId="170" formatCode="_(* #,##0_);_(* \(#,##0\);_(* &quot;-&quot;??_);_(@_)"/>
  </numFmts>
  <fonts count="86">
    <font>
      <sz val="11"/>
      <color theme="1"/>
      <name val="Calibri"/>
      <family val="2"/>
    </font>
    <font>
      <sz val="11"/>
      <color indexed="8"/>
      <name val="Calibri"/>
      <family val="2"/>
    </font>
    <font>
      <sz val="10"/>
      <color indexed="8"/>
      <name val="Arial Narrow"/>
      <family val="2"/>
    </font>
    <font>
      <b/>
      <sz val="10"/>
      <color indexed="8"/>
      <name val="Arial Narrow"/>
      <family val="2"/>
    </font>
    <font>
      <b/>
      <sz val="10"/>
      <color indexed="10"/>
      <name val="Arial Narrow"/>
      <family val="2"/>
    </font>
    <font>
      <sz val="10"/>
      <name val="Arial Narrow"/>
      <family val="2"/>
    </font>
    <font>
      <i/>
      <sz val="10"/>
      <name val="Arial Narrow"/>
      <family val="2"/>
    </font>
    <font>
      <i/>
      <sz val="6"/>
      <name val="Arial Narrow"/>
      <family val="2"/>
    </font>
    <font>
      <sz val="10"/>
      <color indexed="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i/>
      <sz val="10"/>
      <color indexed="8"/>
      <name val="Arial"/>
      <family val="2"/>
    </font>
    <font>
      <b/>
      <sz val="10"/>
      <color indexed="60"/>
      <name val="Arial"/>
      <family val="2"/>
    </font>
    <font>
      <i/>
      <sz val="10"/>
      <color indexed="8"/>
      <name val="Arial Narrow"/>
      <family val="2"/>
    </font>
    <font>
      <i/>
      <sz val="10"/>
      <color indexed="36"/>
      <name val="Arial Narrow"/>
      <family val="2"/>
    </font>
    <font>
      <b/>
      <i/>
      <sz val="10"/>
      <color indexed="8"/>
      <name val="Arial Narrow"/>
      <family val="2"/>
    </font>
    <font>
      <b/>
      <sz val="10"/>
      <color indexed="8"/>
      <name val="Arial"/>
      <family val="2"/>
    </font>
    <font>
      <sz val="10"/>
      <color indexed="9"/>
      <name val="Arial Narrow"/>
      <family val="2"/>
    </font>
    <font>
      <sz val="8"/>
      <color indexed="8"/>
      <name val="Times New Roman"/>
      <family val="1"/>
    </font>
    <font>
      <sz val="10"/>
      <color indexed="60"/>
      <name val="Arial Narrow"/>
      <family val="2"/>
    </font>
    <font>
      <b/>
      <sz val="14"/>
      <color indexed="60"/>
      <name val="Arial"/>
      <family val="2"/>
    </font>
    <font>
      <sz val="8"/>
      <color indexed="60"/>
      <name val="Arial Narrow"/>
      <family val="2"/>
    </font>
    <font>
      <u val="single"/>
      <sz val="10"/>
      <color indexed="12"/>
      <name val="Arial Narrow"/>
      <family val="2"/>
    </font>
    <font>
      <u val="single"/>
      <sz val="11"/>
      <color indexed="12"/>
      <name val="Arial"/>
      <family val="2"/>
    </font>
    <font>
      <u val="single"/>
      <sz val="10"/>
      <color indexed="12"/>
      <name val="Arial"/>
      <family val="2"/>
    </font>
    <font>
      <b/>
      <i/>
      <sz val="9"/>
      <color indexed="8"/>
      <name val="Arial Narrow"/>
      <family val="2"/>
    </font>
    <font>
      <b/>
      <sz val="10"/>
      <color indexed="9"/>
      <name val="Arial Narrow"/>
      <family val="2"/>
    </font>
    <font>
      <sz val="8"/>
      <color indexed="9"/>
      <name val="Arial Narrow"/>
      <family val="2"/>
    </font>
    <font>
      <u val="single"/>
      <sz val="10"/>
      <color indexed="10"/>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Narrow"/>
      <family val="2"/>
    </font>
    <font>
      <sz val="10"/>
      <color theme="1"/>
      <name val="Arial"/>
      <family val="2"/>
    </font>
    <font>
      <b/>
      <sz val="10"/>
      <color theme="1"/>
      <name val="Arial Narrow"/>
      <family val="2"/>
    </font>
    <font>
      <i/>
      <sz val="10"/>
      <color theme="1"/>
      <name val="Arial"/>
      <family val="2"/>
    </font>
    <font>
      <b/>
      <sz val="10"/>
      <color rgb="FFC00000"/>
      <name val="Arial"/>
      <family val="2"/>
    </font>
    <font>
      <i/>
      <sz val="10"/>
      <color theme="1"/>
      <name val="Arial Narrow"/>
      <family val="2"/>
    </font>
    <font>
      <i/>
      <sz val="10"/>
      <color rgb="FF7030A0"/>
      <name val="Arial Narrow"/>
      <family val="2"/>
    </font>
    <font>
      <sz val="10"/>
      <color rgb="FF000000"/>
      <name val="Arial Narrow"/>
      <family val="2"/>
    </font>
    <font>
      <b/>
      <sz val="10"/>
      <color rgb="FF000000"/>
      <name val="Arial Narrow"/>
      <family val="2"/>
    </font>
    <font>
      <b/>
      <i/>
      <sz val="10"/>
      <color theme="1"/>
      <name val="Arial Narrow"/>
      <family val="2"/>
    </font>
    <font>
      <b/>
      <sz val="10"/>
      <color theme="1"/>
      <name val="Arial"/>
      <family val="2"/>
    </font>
    <font>
      <sz val="10"/>
      <color theme="0"/>
      <name val="Arial Narrow"/>
      <family val="2"/>
    </font>
    <font>
      <sz val="8"/>
      <color theme="1"/>
      <name val="Times New Roman"/>
      <family val="1"/>
    </font>
    <font>
      <sz val="10"/>
      <color rgb="FFC00000"/>
      <name val="Arial Narrow"/>
      <family val="2"/>
    </font>
    <font>
      <b/>
      <sz val="14"/>
      <color rgb="FFC00000"/>
      <name val="Arial"/>
      <family val="2"/>
    </font>
    <font>
      <sz val="8"/>
      <color rgb="FFC00000"/>
      <name val="Arial Narrow"/>
      <family val="2"/>
    </font>
    <font>
      <u val="single"/>
      <sz val="10"/>
      <color theme="10"/>
      <name val="Arial Narrow"/>
      <family val="2"/>
    </font>
    <font>
      <u val="single"/>
      <sz val="11"/>
      <color theme="10"/>
      <name val="Arial"/>
      <family val="2"/>
    </font>
    <font>
      <u val="single"/>
      <sz val="10"/>
      <color theme="10"/>
      <name val="Arial"/>
      <family val="2"/>
    </font>
    <font>
      <b/>
      <i/>
      <sz val="9"/>
      <color theme="1"/>
      <name val="Arial Narrow"/>
      <family val="2"/>
    </font>
    <font>
      <b/>
      <sz val="10"/>
      <color theme="0"/>
      <name val="Arial Narrow"/>
      <family val="2"/>
    </font>
    <font>
      <sz val="8"/>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5">
    <xf numFmtId="0" fontId="0" fillId="0" borderId="0" xfId="0" applyFont="1" applyAlignment="1">
      <alignment/>
    </xf>
    <xf numFmtId="0" fontId="64" fillId="0" borderId="0" xfId="0" applyFont="1" applyAlignment="1">
      <alignment/>
    </xf>
    <xf numFmtId="0" fontId="65" fillId="0" borderId="0" xfId="0" applyFont="1" applyAlignment="1">
      <alignment horizontal="center" vertical="top"/>
    </xf>
    <xf numFmtId="0" fontId="64" fillId="0" borderId="0" xfId="0" applyFont="1" applyAlignment="1">
      <alignment vertical="top"/>
    </xf>
    <xf numFmtId="0" fontId="66" fillId="0" borderId="0" xfId="0" applyFont="1" applyAlignment="1">
      <alignment vertical="top" wrapText="1"/>
    </xf>
    <xf numFmtId="0" fontId="67" fillId="0" borderId="0" xfId="0" applyFont="1" applyAlignment="1">
      <alignment vertical="top"/>
    </xf>
    <xf numFmtId="0" fontId="68" fillId="0" borderId="0" xfId="0" applyFont="1" applyAlignment="1">
      <alignment vertical="top"/>
    </xf>
    <xf numFmtId="0" fontId="69" fillId="0" borderId="0" xfId="0" applyFont="1" applyAlignment="1">
      <alignment horizontal="center" vertical="top"/>
    </xf>
    <xf numFmtId="0" fontId="69" fillId="0" borderId="0" xfId="0" applyFont="1" applyAlignment="1">
      <alignment vertical="top"/>
    </xf>
    <xf numFmtId="0" fontId="70" fillId="0" borderId="0" xfId="0" applyFont="1" applyAlignment="1">
      <alignment vertical="top"/>
    </xf>
    <xf numFmtId="0" fontId="64" fillId="0" borderId="0" xfId="0" applyFont="1" applyAlignment="1">
      <alignment vertical="top" wrapText="1"/>
    </xf>
    <xf numFmtId="0" fontId="69" fillId="0" borderId="0" xfId="0" applyFont="1" applyAlignment="1">
      <alignment vertical="top" wrapText="1"/>
    </xf>
    <xf numFmtId="0" fontId="71" fillId="0" borderId="0" xfId="0" applyFont="1" applyAlignment="1">
      <alignment vertical="top" wrapText="1"/>
    </xf>
    <xf numFmtId="0" fontId="72" fillId="0" borderId="0" xfId="0" applyFont="1" applyAlignment="1">
      <alignment vertical="top" wrapText="1"/>
    </xf>
    <xf numFmtId="0" fontId="66" fillId="0" borderId="0" xfId="0" applyFont="1" applyAlignment="1">
      <alignment vertical="top"/>
    </xf>
    <xf numFmtId="0" fontId="73" fillId="0" borderId="0" xfId="0" applyFont="1" applyAlignment="1">
      <alignment vertical="top"/>
    </xf>
    <xf numFmtId="0" fontId="73" fillId="0" borderId="0" xfId="0" applyFont="1" applyAlignment="1">
      <alignment horizontal="center" vertical="top"/>
    </xf>
    <xf numFmtId="0" fontId="73" fillId="0" borderId="0" xfId="0" applyFont="1" applyAlignment="1" quotePrefix="1">
      <alignment vertical="top"/>
    </xf>
    <xf numFmtId="0" fontId="74" fillId="0" borderId="0" xfId="0" applyFont="1" applyAlignment="1">
      <alignment vertical="top"/>
    </xf>
    <xf numFmtId="0" fontId="68" fillId="0" borderId="0" xfId="0" applyFont="1" applyAlignment="1">
      <alignment vertical="top" wrapText="1"/>
    </xf>
    <xf numFmtId="0" fontId="64" fillId="0" borderId="0" xfId="0" applyFont="1" applyAlignment="1">
      <alignment horizontal="center" vertical="top" wrapText="1"/>
    </xf>
    <xf numFmtId="0" fontId="75" fillId="33" borderId="0" xfId="0" applyFont="1" applyFill="1" applyAlignment="1">
      <alignment vertical="top"/>
    </xf>
    <xf numFmtId="0" fontId="75" fillId="33" borderId="0" xfId="0" applyFont="1" applyFill="1" applyAlignment="1">
      <alignment vertical="top" wrapText="1"/>
    </xf>
    <xf numFmtId="0" fontId="6" fillId="0" borderId="0" xfId="0" applyFont="1" applyAlignment="1">
      <alignment vertical="top"/>
    </xf>
    <xf numFmtId="0" fontId="7" fillId="0" borderId="0" xfId="0" applyFont="1" applyAlignment="1">
      <alignment vertical="top"/>
    </xf>
    <xf numFmtId="0" fontId="64" fillId="0" borderId="0" xfId="0" applyFont="1" applyAlignment="1">
      <alignment horizontal="center" vertical="top"/>
    </xf>
    <xf numFmtId="0" fontId="65" fillId="0" borderId="0" xfId="0" applyFont="1" applyAlignment="1">
      <alignment vertical="top" wrapText="1"/>
    </xf>
    <xf numFmtId="0" fontId="5" fillId="0" borderId="0" xfId="0" applyFont="1" applyAlignment="1">
      <alignment vertical="top" wrapText="1"/>
    </xf>
    <xf numFmtId="0" fontId="65" fillId="0" borderId="0" xfId="0" applyFont="1" applyAlignment="1">
      <alignment horizontal="center"/>
    </xf>
    <xf numFmtId="0" fontId="76" fillId="0" borderId="0" xfId="0" applyFont="1" applyAlignment="1">
      <alignment vertical="top"/>
    </xf>
    <xf numFmtId="0" fontId="76" fillId="0" borderId="0" xfId="0" applyFont="1" applyAlignment="1">
      <alignment vertical="top" wrapText="1"/>
    </xf>
    <xf numFmtId="0" fontId="69" fillId="0" borderId="10" xfId="0" applyFont="1" applyBorder="1" applyAlignment="1">
      <alignment horizontal="center" vertical="top"/>
    </xf>
    <xf numFmtId="0" fontId="73" fillId="0" borderId="10" xfId="0" applyFont="1" applyBorder="1" applyAlignment="1">
      <alignment horizontal="center" vertical="top"/>
    </xf>
    <xf numFmtId="0" fontId="69" fillId="0" borderId="10" xfId="0" applyFont="1" applyBorder="1" applyAlignment="1">
      <alignment vertical="top"/>
    </xf>
    <xf numFmtId="0" fontId="64" fillId="0" borderId="10" xfId="0" applyFont="1" applyBorder="1" applyAlignment="1">
      <alignment vertical="top" wrapText="1"/>
    </xf>
    <xf numFmtId="1" fontId="68" fillId="0" borderId="0" xfId="0" applyNumberFormat="1" applyFont="1" applyAlignment="1">
      <alignment horizontal="right" vertical="top"/>
    </xf>
    <xf numFmtId="0" fontId="77" fillId="0" borderId="0" xfId="0" applyFont="1" applyAlignment="1">
      <alignment horizontal="left" vertical="top" wrapText="1"/>
    </xf>
    <xf numFmtId="9" fontId="64" fillId="0" borderId="0" xfId="59" applyFont="1" applyAlignment="1">
      <alignment vertical="top"/>
    </xf>
    <xf numFmtId="9" fontId="64" fillId="0" borderId="0" xfId="59" applyFont="1" applyAlignment="1">
      <alignment vertical="top" wrapText="1"/>
    </xf>
    <xf numFmtId="15" fontId="65" fillId="0" borderId="0" xfId="0" applyNumberFormat="1" applyFont="1" applyAlignment="1">
      <alignment horizontal="center" vertical="center" wrapText="1"/>
    </xf>
    <xf numFmtId="0" fontId="65" fillId="0" borderId="0" xfId="0" applyFont="1" applyAlignment="1">
      <alignment horizontal="center" vertical="center"/>
    </xf>
    <xf numFmtId="0" fontId="78" fillId="0" borderId="0" xfId="0" applyFont="1" applyAlignment="1">
      <alignment vertical="center"/>
    </xf>
    <xf numFmtId="0" fontId="74" fillId="0" borderId="0" xfId="0" applyFont="1" applyAlignment="1">
      <alignment vertical="center"/>
    </xf>
    <xf numFmtId="0" fontId="64" fillId="0" borderId="0" xfId="0" applyFont="1" applyAlignment="1">
      <alignment vertical="center"/>
    </xf>
    <xf numFmtId="9" fontId="64" fillId="0" borderId="0" xfId="59" applyFont="1" applyAlignment="1">
      <alignment vertical="center" wrapText="1"/>
    </xf>
    <xf numFmtId="9" fontId="64" fillId="0" borderId="0" xfId="59" applyFont="1" applyAlignment="1">
      <alignment horizontal="right" wrapText="1"/>
    </xf>
    <xf numFmtId="0" fontId="68" fillId="0" borderId="0" xfId="0" applyFont="1" applyAlignment="1">
      <alignment horizontal="center" wrapText="1"/>
    </xf>
    <xf numFmtId="0" fontId="68" fillId="0" borderId="0" xfId="0" applyFont="1" applyAlignment="1">
      <alignment horizontal="center"/>
    </xf>
    <xf numFmtId="0" fontId="65" fillId="0" borderId="0" xfId="0" applyFont="1" applyAlignment="1">
      <alignment vertical="center"/>
    </xf>
    <xf numFmtId="0" fontId="65" fillId="0" borderId="0" xfId="0" applyFont="1" applyAlignment="1">
      <alignment vertical="top"/>
    </xf>
    <xf numFmtId="0" fontId="65" fillId="0" borderId="10" xfId="0" applyFont="1" applyBorder="1" applyAlignment="1">
      <alignment vertical="top"/>
    </xf>
    <xf numFmtId="0" fontId="68" fillId="0" borderId="0" xfId="0" applyFont="1" applyAlignment="1">
      <alignment horizontal="center" vertical="center" wrapText="1"/>
    </xf>
    <xf numFmtId="0" fontId="79" fillId="0" borderId="0" xfId="0" applyFont="1" applyAlignment="1">
      <alignment horizontal="center"/>
    </xf>
    <xf numFmtId="0" fontId="80" fillId="0" borderId="0" xfId="53" applyFont="1" applyAlignment="1" applyProtection="1">
      <alignment vertical="top"/>
      <protection/>
    </xf>
    <xf numFmtId="0" fontId="81" fillId="0" borderId="0" xfId="53" applyFont="1" applyAlignment="1" applyProtection="1">
      <alignment vertical="center"/>
      <protection/>
    </xf>
    <xf numFmtId="0" fontId="82" fillId="0" borderId="0" xfId="53" applyFont="1" applyAlignment="1" applyProtection="1">
      <alignment vertical="center"/>
      <protection/>
    </xf>
    <xf numFmtId="0" fontId="82" fillId="0" borderId="0" xfId="53" applyFont="1" applyAlignment="1" applyProtection="1">
      <alignment vertical="top"/>
      <protection/>
    </xf>
    <xf numFmtId="0" fontId="83" fillId="0" borderId="10" xfId="0" applyFont="1" applyBorder="1" applyAlignment="1">
      <alignment vertical="top"/>
    </xf>
    <xf numFmtId="43" fontId="75" fillId="33" borderId="0" xfId="42" applyFont="1" applyFill="1" applyAlignment="1">
      <alignment vertical="center"/>
    </xf>
    <xf numFmtId="43" fontId="84" fillId="33" borderId="0" xfId="42" applyFont="1" applyFill="1" applyAlignment="1">
      <alignment/>
    </xf>
    <xf numFmtId="43" fontId="75" fillId="33" borderId="0" xfId="42" applyFont="1" applyFill="1" applyAlignment="1">
      <alignment vertical="top"/>
    </xf>
    <xf numFmtId="43" fontId="75" fillId="33" borderId="0" xfId="42" applyFont="1" applyFill="1" applyAlignment="1">
      <alignment vertical="top" wrapText="1"/>
    </xf>
    <xf numFmtId="170" fontId="75" fillId="33" borderId="0" xfId="42" applyNumberFormat="1" applyFont="1" applyFill="1" applyAlignment="1">
      <alignment vertical="top"/>
    </xf>
    <xf numFmtId="0" fontId="0" fillId="0" borderId="11" xfId="0" applyBorder="1" applyAlignment="1">
      <alignment/>
    </xf>
    <xf numFmtId="0" fontId="0" fillId="0" borderId="12" xfId="0" applyBorder="1" applyAlignment="1">
      <alignment/>
    </xf>
    <xf numFmtId="0" fontId="0" fillId="0" borderId="12" xfId="0" applyNumberFormat="1" applyBorder="1" applyAlignment="1">
      <alignment/>
    </xf>
    <xf numFmtId="0" fontId="0" fillId="0" borderId="13" xfId="0" applyNumberFormat="1" applyBorder="1" applyAlignment="1">
      <alignment/>
    </xf>
    <xf numFmtId="0" fontId="0" fillId="0" borderId="14" xfId="0" applyNumberFormat="1" applyBorder="1" applyAlignment="1">
      <alignment/>
    </xf>
    <xf numFmtId="0" fontId="85" fillId="33" borderId="0" xfId="0" applyFont="1" applyFill="1" applyAlignment="1">
      <alignment vertical="center" wrapText="1"/>
    </xf>
    <xf numFmtId="0" fontId="75" fillId="33" borderId="0" xfId="0" applyFont="1" applyFill="1" applyAlignment="1">
      <alignment/>
    </xf>
    <xf numFmtId="0" fontId="0" fillId="33" borderId="11" xfId="0" applyFill="1" applyBorder="1" applyAlignment="1">
      <alignment/>
    </xf>
    <xf numFmtId="0" fontId="0" fillId="33" borderId="12" xfId="0" applyFill="1" applyBorder="1" applyAlignment="1">
      <alignment/>
    </xf>
    <xf numFmtId="0" fontId="0" fillId="33" borderId="12" xfId="0" applyNumberFormat="1" applyFill="1" applyBorder="1" applyAlignment="1">
      <alignment/>
    </xf>
    <xf numFmtId="0" fontId="0" fillId="33" borderId="15" xfId="0" applyFill="1" applyBorder="1" applyAlignment="1">
      <alignment/>
    </xf>
    <xf numFmtId="0" fontId="0" fillId="33" borderId="13" xfId="0" applyNumberFormat="1" applyFill="1" applyBorder="1" applyAlignment="1">
      <alignment/>
    </xf>
    <xf numFmtId="0" fontId="0" fillId="33" borderId="16" xfId="0" applyFill="1" applyBorder="1" applyAlignment="1">
      <alignment/>
    </xf>
    <xf numFmtId="0" fontId="0" fillId="33" borderId="14" xfId="0" applyNumberFormat="1" applyFill="1" applyBorder="1" applyAlignment="1">
      <alignment/>
    </xf>
    <xf numFmtId="0" fontId="0" fillId="33" borderId="0" xfId="0" applyFill="1" applyAlignment="1">
      <alignment/>
    </xf>
    <xf numFmtId="0" fontId="0" fillId="0" borderId="11" xfId="0" applyBorder="1" applyAlignment="1">
      <alignment wrapText="1"/>
    </xf>
    <xf numFmtId="0" fontId="0" fillId="0" borderId="0" xfId="0" applyAlignment="1">
      <alignment wrapText="1"/>
    </xf>
    <xf numFmtId="0" fontId="0" fillId="0" borderId="15" xfId="0" applyBorder="1" applyAlignment="1">
      <alignment wrapText="1"/>
    </xf>
    <xf numFmtId="0" fontId="0" fillId="0" borderId="16" xfId="0" applyBorder="1" applyAlignment="1">
      <alignment wrapText="1"/>
    </xf>
    <xf numFmtId="0" fontId="80" fillId="0" borderId="0" xfId="53" applyFont="1" applyAlignment="1" applyProtection="1">
      <alignment vertical="top" wrapText="1"/>
      <protection/>
    </xf>
    <xf numFmtId="0" fontId="5" fillId="0" borderId="0" xfId="53" applyFont="1" applyAlignment="1" applyProtection="1">
      <alignment vertical="top" wrapText="1"/>
      <protection/>
    </xf>
    <xf numFmtId="9" fontId="80" fillId="0" borderId="10" xfId="53" applyNumberFormat="1"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patternType="solid">
          <bgColor rgb="FFFFFF00"/>
        </patternFill>
      </fill>
      <border/>
    </dxf>
    <dxf>
      <alignment wrapText="1"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2.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O1:O65536" sheet="ACOs"/>
  </cacheSource>
  <cacheFields count="1">
    <cacheField name="1st state">
      <sharedItems containsBlank="1" containsMixedTypes="0" count="54">
        <m/>
        <s v="AL"/>
        <s v="AR"/>
        <s v="AZ"/>
        <s v="CA"/>
        <s v="CO"/>
        <s v="CT"/>
        <s v="DC"/>
        <s v="DE"/>
        <s v="FL"/>
        <s v="GA"/>
        <s v="HI"/>
        <s v="IA"/>
        <s v="ID"/>
        <s v="IL"/>
        <s v="IN"/>
        <s v="KS"/>
        <s v="KY"/>
        <s v="LA"/>
        <s v="MA"/>
        <s v="MD"/>
        <s v="ME"/>
        <s v="MI"/>
        <s v="MN"/>
        <s v="MO"/>
        <s v="MS"/>
        <s v="MT"/>
        <s v="MV"/>
        <s v="NC"/>
        <s v="ND"/>
        <s v="NE"/>
        <s v="NH"/>
        <s v="NJ"/>
        <s v="NM"/>
        <s v="NV"/>
        <s v="NY"/>
        <s v="OH"/>
        <s v="OK"/>
        <s v="OR"/>
        <s v="PA"/>
        <s v="PR"/>
        <s v="RI"/>
        <s v="SC"/>
        <s v="TN"/>
        <s v="TX"/>
        <s v="UT"/>
        <s v="VA"/>
        <s v="VT"/>
        <s v="WA"/>
        <s v="WI"/>
        <s v="WV"/>
        <s v="WY"/>
        <s v="SD"/>
        <s v="1st state"/>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2:O65536" sheet="ACOs"/>
  </cacheSource>
  <cacheFields count="14">
    <cacheField name="Phase">
      <sharedItems containsBlank="1" containsMixedTypes="1" containsNumber="1" containsInteger="1" count="9">
        <m/>
        <s v="Phase"/>
        <n v="0"/>
        <n v="1"/>
        <n v="2"/>
        <n v="3"/>
        <n v="4"/>
        <n v="5"/>
        <n v="6"/>
      </sharedItems>
    </cacheField>
    <cacheField name="States Served">
      <sharedItems containsMixedTypes="1" containsNumber="1"/>
    </cacheField>
    <cacheField name="Areas Served, if available">
      <sharedItems containsMixedTypes="0"/>
    </cacheField>
    <cacheField name="Name">
      <sharedItems containsMixedTypes="0"/>
    </cacheField>
    <cacheField name="Contact">
      <sharedItems containsMixedTypes="0"/>
    </cacheField>
    <cacheField name="Description, if available">
      <sharedItems containsMixedTypes="0"/>
    </cacheField>
    <cacheField name="Website">
      <sharedItems containsMixedTypes="0"/>
    </cacheField>
    <cacheField name="HbA1c &lt;8%">
      <sharedItems containsMixedTypes="1" containsNumber="1"/>
    </cacheField>
    <cacheField name="BP &lt; 140/90">
      <sharedItems containsMixedTypes="1" containsNumber="1"/>
    </cacheField>
    <cacheField name="Tobacco Non Use">
      <sharedItems containsMixedTypes="1" containsNumber="1"/>
    </cacheField>
    <cacheField name="Aspirin Use">
      <sharedItems containsMixedTypes="1" containsNumber="1"/>
    </cacheField>
    <cacheField name="ACE Inhibitor or ARB">
      <sharedItems containsMixedTypes="1" containsNumber="1"/>
    </cacheField>
    <cacheField name="Count">
      <sharedItems containsMixedTypes="1" containsNumber="1"/>
    </cacheField>
    <cacheField name="1st state">
      <sharedItems containsBlank="1" containsMixedTypes="0" count="53">
        <m/>
        <s v="MN"/>
        <s v="WI"/>
        <s v="MA"/>
        <s v="AZ"/>
        <s v="ME"/>
        <s v="CA"/>
        <s v="VT"/>
        <s v="IN"/>
        <s v="MI"/>
        <s v="NV"/>
        <s v="FL"/>
        <s v="NY"/>
        <s v="IL"/>
        <s v="CO"/>
        <s v="TX"/>
        <s v="NM"/>
        <s v="PA"/>
        <s v="IA"/>
        <s v="NC"/>
        <s v="GA"/>
        <s v="SC"/>
        <s v="CT"/>
        <s v="MS"/>
        <s v="NJ"/>
        <s v="KY"/>
        <s v="NH"/>
        <s v="MD"/>
        <s v="AL"/>
        <s v="TN"/>
        <s v="VA"/>
        <s v="MO"/>
        <s v="UT"/>
        <s v="RI"/>
        <s v="ND"/>
        <s v="KS"/>
        <s v="WV"/>
        <s v="OH"/>
        <s v="DC"/>
        <s v="HI"/>
        <s v="OR"/>
        <s v="WA"/>
        <s v="LA"/>
        <s v="PR"/>
        <s v="NE"/>
        <s v="MT"/>
        <s v="WY"/>
        <s v="AR"/>
        <s v="OK"/>
        <s v="DE"/>
        <s v="ID"/>
        <s v="MV"/>
        <s v="SD"/>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B55" firstHeaderRow="2" firstDataRow="2" firstDataCol="1"/>
  <pivotFields count="1">
    <pivotField axis="axisRow" dataField="1" compact="0" outline="0" subtotalTop="0" showAll="0">
      <items count="55">
        <item h="1" m="1" x="53"/>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52"/>
        <item x="43"/>
        <item x="44"/>
        <item x="45"/>
        <item x="46"/>
        <item x="47"/>
        <item x="48"/>
        <item x="49"/>
        <item x="50"/>
        <item x="51"/>
        <item h="1" x="0"/>
        <item t="default"/>
      </items>
    </pivotField>
  </pivotFields>
  <rowFields count="1">
    <field x="0"/>
  </rowFields>
  <rowItems count="53">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t="grand">
      <x/>
    </i>
  </rowItems>
  <colItems count="1">
    <i/>
  </colItems>
  <dataFields count="1">
    <dataField name="Count of 1st state" fld="0" subtotal="count" baseField="0" baseItem="0"/>
  </dataFields>
  <formats count="1">
    <format dxfId="0">
      <pivotArea outline="0" fieldPosition="0" dataOnly="0" type="all"/>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4"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13" firstHeaderRow="2" firstDataRow="2" firstDataCol="1"/>
  <pivotFields count="14">
    <pivotField axis="axisRow" compact="0" outline="0" subtotalTop="0" showAll="0">
      <items count="10">
        <item x="2"/>
        <item x="3"/>
        <item x="4"/>
        <item x="5"/>
        <item x="6"/>
        <item x="7"/>
        <item x="8"/>
        <item x="1"/>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s>
  <rowFields count="1">
    <field x="0"/>
  </rowFields>
  <rowItems count="9">
    <i>
      <x/>
    </i>
    <i>
      <x v="1"/>
    </i>
    <i>
      <x v="2"/>
    </i>
    <i>
      <x v="3"/>
    </i>
    <i>
      <x v="4"/>
    </i>
    <i>
      <x v="5"/>
    </i>
    <i>
      <x v="6"/>
    </i>
    <i>
      <x v="7"/>
    </i>
    <i t="grand">
      <x/>
    </i>
  </rowItems>
  <colItems count="1">
    <i/>
  </colItems>
  <dataFields count="1">
    <dataField name="Sum of Count" fld="12" baseField="13" baseItem="0"/>
  </dataFields>
  <formats count="12">
    <format dxfId="1">
      <pivotArea outline="0" fieldPosition="255" dataOnly="0" field="13" labelOnly="1" type="button"/>
    </format>
    <format dxfId="1">
      <pivotArea outline="0" fieldPosition="0" dataOnly="0" labelOnly="1">
        <references count="1">
          <reference field="0" count="0"/>
        </references>
      </pivotArea>
    </format>
    <format dxfId="1">
      <pivotArea outline="0" fieldPosition="0" axis="axisRow" dataOnly="0" field="0" grandRow="1" labelOnly="1">
        <references count="1">
          <reference field="4294967294" count="1">
            <x v="0"/>
          </reference>
        </references>
      </pivotArea>
    </format>
    <format dxfId="1">
      <pivotArea outline="0" fieldPosition="0" dataOnly="0" labelOnly="1">
        <references count="2">
          <reference field="4294967294" count="1">
            <x v="0"/>
          </reference>
          <reference field="0" count="1">
            <x v="0"/>
          </reference>
        </references>
      </pivotArea>
    </format>
    <format dxfId="1">
      <pivotArea outline="0" fieldPosition="0" dataOnly="0" labelOnly="1">
        <references count="2">
          <reference field="4294967294" count="1">
            <x v="0"/>
          </reference>
          <reference field="0" count="1">
            <x v="1"/>
          </reference>
        </references>
      </pivotArea>
    </format>
    <format dxfId="1">
      <pivotArea outline="0" fieldPosition="0" dataOnly="0" labelOnly="1">
        <references count="2">
          <reference field="4294967294" count="1">
            <x v="0"/>
          </reference>
          <reference field="0" count="1">
            <x v="2"/>
          </reference>
        </references>
      </pivotArea>
    </format>
    <format dxfId="1">
      <pivotArea outline="0" fieldPosition="0" dataOnly="0" labelOnly="1">
        <references count="2">
          <reference field="4294967294" count="1">
            <x v="0"/>
          </reference>
          <reference field="0" count="1">
            <x v="3"/>
          </reference>
        </references>
      </pivotArea>
    </format>
    <format dxfId="1">
      <pivotArea outline="0" fieldPosition="0" dataOnly="0" labelOnly="1">
        <references count="2">
          <reference field="4294967294" count="1">
            <x v="0"/>
          </reference>
          <reference field="0" count="1">
            <x v="4"/>
          </reference>
        </references>
      </pivotArea>
    </format>
    <format dxfId="1">
      <pivotArea outline="0" fieldPosition="0" dataOnly="0" labelOnly="1">
        <references count="2">
          <reference field="4294967294" count="1">
            <x v="0"/>
          </reference>
          <reference field="0" count="1">
            <x v="5"/>
          </reference>
        </references>
      </pivotArea>
    </format>
    <format dxfId="1">
      <pivotArea outline="0" fieldPosition="0" dataOnly="0" labelOnly="1">
        <references count="2">
          <reference field="4294967294" count="1">
            <x v="0"/>
          </reference>
          <reference field="0" count="1">
            <x v="6"/>
          </reference>
        </references>
      </pivotArea>
    </format>
    <format dxfId="1">
      <pivotArea outline="0" fieldPosition="0" dataOnly="0" labelOnly="1">
        <references count="2">
          <reference field="4294967294" count="1">
            <x v="0"/>
          </reference>
          <reference field="0" count="1">
            <x v="7"/>
          </reference>
        </references>
      </pivotArea>
    </format>
    <format dxfId="1">
      <pivotArea outline="0" fieldPosition="0" dataOnly="0" labelOnly="1">
        <references count="2">
          <reference field="4294967294" count="1">
            <x v="0"/>
          </reference>
          <reference field="0" count="1">
            <x v="8"/>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co.globe1234.com/" TargetMode="External" /><Relationship Id="rId2" Type="http://schemas.openxmlformats.org/officeDocument/2006/relationships/hyperlink" Target="mailto:corrections@globe1234.com" TargetMode="External" /><Relationship Id="rId3" Type="http://schemas.openxmlformats.org/officeDocument/2006/relationships/hyperlink" Target="http://aco.globe1234.com/" TargetMode="External" /><Relationship Id="rId4" Type="http://schemas.openxmlformats.org/officeDocument/2006/relationships/hyperlink" Target="http://globe1234.org/aco.xls" TargetMode="External" /><Relationship Id="rId5" Type="http://schemas.openxmlformats.org/officeDocument/2006/relationships/hyperlink" Target="http://globe1234.org/aco.htm" TargetMode="External" /><Relationship Id="rId6" Type="http://schemas.openxmlformats.org/officeDocument/2006/relationships/hyperlink" Target="http://globe1234.org/acopct.pdf" TargetMode="External" /><Relationship Id="rId7" Type="http://schemas.openxmlformats.org/officeDocument/2006/relationships/hyperlink" Target="http://globe1234.org/meho/" TargetMode="External" /><Relationship Id="rId8" Type="http://schemas.openxmlformats.org/officeDocument/2006/relationships/hyperlink" Target="http://globe1234.org/meho/" TargetMode="External" /><Relationship Id="rId9" Type="http://schemas.openxmlformats.org/officeDocument/2006/relationships/hyperlink" Target="http://globe1234.org/meho/" TargetMode="External" /><Relationship Id="rId10" Type="http://schemas.openxmlformats.org/officeDocument/2006/relationships/hyperlink" Target="http://globe1234.org/meho/" TargetMode="External" /><Relationship Id="rId11" Type="http://schemas.openxmlformats.org/officeDocument/2006/relationships/hyperlink" Target="http://globe1234.org/meho/" TargetMode="External" /><Relationship Id="rId12" Type="http://schemas.openxmlformats.org/officeDocument/2006/relationships/hyperlink" Target="http://globe1234.org/meho/" TargetMode="External" /><Relationship Id="rId13" Type="http://schemas.openxmlformats.org/officeDocument/2006/relationships/hyperlink" Target="http://globe1234.org/meho/" TargetMode="External" /><Relationship Id="rId14" Type="http://schemas.openxmlformats.org/officeDocument/2006/relationships/hyperlink" Target="http://globe1234.org/meho/" TargetMode="External" /><Relationship Id="rId15" Type="http://schemas.openxmlformats.org/officeDocument/2006/relationships/hyperlink" Target="http://globe1234.org/meho/" TargetMode="External" /><Relationship Id="rId16" Type="http://schemas.openxmlformats.org/officeDocument/2006/relationships/hyperlink" Target="http://globe1234.org/meho/" TargetMode="Externa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O676"/>
  <sheetViews>
    <sheetView tabSelected="1" zoomScalePageLayoutView="0" workbookViewId="0" topLeftCell="A1">
      <pane xSplit="5" ySplit="2" topLeftCell="F3" activePane="bottomRight" state="frozen"/>
      <selection pane="topLeft" activeCell="A1" sqref="A1"/>
      <selection pane="topRight" activeCell="F1" sqref="F1"/>
      <selection pane="bottomLeft" activeCell="A3" sqref="A3"/>
      <selection pane="bottomRight" activeCell="F3" sqref="F3"/>
    </sheetView>
  </sheetViews>
  <sheetFormatPr defaultColWidth="13.421875" defaultRowHeight="15"/>
  <cols>
    <col min="1" max="1" width="3.00390625" style="20" customWidth="1"/>
    <col min="2" max="2" width="3.7109375" style="20" customWidth="1"/>
    <col min="3" max="3" width="7.28125" style="10" customWidth="1"/>
    <col min="4" max="4" width="23.7109375" style="10" customWidth="1"/>
    <col min="5" max="5" width="20.421875" style="4" customWidth="1"/>
    <col min="6" max="6" width="40.00390625" style="11" customWidth="1"/>
    <col min="7" max="7" width="50.28125" style="10" customWidth="1"/>
    <col min="8" max="8" width="8.00390625" style="26" customWidth="1"/>
    <col min="9" max="10" width="5.57421875" style="38" customWidth="1"/>
    <col min="11" max="11" width="7.00390625" style="38" customWidth="1"/>
    <col min="12" max="12" width="5.28125" style="38" customWidth="1"/>
    <col min="13" max="13" width="6.00390625" style="38" customWidth="1"/>
    <col min="14" max="14" width="5.7109375" style="61" customWidth="1"/>
    <col min="15" max="15" width="3.140625" style="22" customWidth="1"/>
    <col min="16" max="16384" width="13.421875" style="10" customWidth="1"/>
  </cols>
  <sheetData>
    <row r="1" spans="1:15" s="43" customFormat="1" ht="36" customHeight="1">
      <c r="A1" s="40"/>
      <c r="B1" s="40"/>
      <c r="C1" s="54" t="s">
        <v>107</v>
      </c>
      <c r="D1" s="41" t="s">
        <v>106</v>
      </c>
      <c r="E1" s="42"/>
      <c r="F1" s="39" t="s">
        <v>1592</v>
      </c>
      <c r="G1" s="55" t="s">
        <v>612</v>
      </c>
      <c r="H1" s="48"/>
      <c r="I1" s="84" t="s">
        <v>1338</v>
      </c>
      <c r="J1" s="84"/>
      <c r="K1" s="84"/>
      <c r="L1" s="84"/>
      <c r="M1" s="44"/>
      <c r="N1" s="58"/>
      <c r="O1" s="68" t="s">
        <v>1585</v>
      </c>
    </row>
    <row r="2" spans="1:15" s="1" customFormat="1" ht="51.75">
      <c r="A2" s="28"/>
      <c r="B2" s="52" t="s">
        <v>108</v>
      </c>
      <c r="C2" s="51" t="s">
        <v>385</v>
      </c>
      <c r="D2" s="46" t="s">
        <v>500</v>
      </c>
      <c r="E2" s="47" t="s">
        <v>497</v>
      </c>
      <c r="F2" s="46" t="s">
        <v>499</v>
      </c>
      <c r="G2" s="47" t="s">
        <v>498</v>
      </c>
      <c r="H2" s="47" t="s">
        <v>1337</v>
      </c>
      <c r="I2" s="45" t="s">
        <v>1336</v>
      </c>
      <c r="J2" s="45" t="s">
        <v>1192</v>
      </c>
      <c r="K2" s="45" t="s">
        <v>1077</v>
      </c>
      <c r="L2" s="45" t="s">
        <v>1078</v>
      </c>
      <c r="M2" s="45" t="s">
        <v>1193</v>
      </c>
      <c r="N2" s="59" t="s">
        <v>501</v>
      </c>
      <c r="O2" s="69" t="s">
        <v>1585</v>
      </c>
    </row>
    <row r="3" spans="1:15" s="3" customFormat="1" ht="12.75">
      <c r="A3" s="2"/>
      <c r="B3" s="2"/>
      <c r="C3" s="53" t="s">
        <v>917</v>
      </c>
      <c r="D3" s="6"/>
      <c r="E3" s="14"/>
      <c r="F3" s="19"/>
      <c r="G3" s="6"/>
      <c r="H3" s="49"/>
      <c r="I3" s="37"/>
      <c r="J3" s="37"/>
      <c r="K3" s="37"/>
      <c r="L3" s="37"/>
      <c r="M3" s="37"/>
      <c r="N3" s="62">
        <f>SUM(N16:N999)</f>
        <v>456.9999999999998</v>
      </c>
      <c r="O3" s="21"/>
    </row>
    <row r="4" spans="1:15" s="3" customFormat="1" ht="12.75">
      <c r="A4" s="53" t="s">
        <v>916</v>
      </c>
      <c r="B4" s="2"/>
      <c r="D4" s="56" t="s">
        <v>931</v>
      </c>
      <c r="E4" s="18"/>
      <c r="F4" s="26"/>
      <c r="G4" s="5"/>
      <c r="H4" s="49"/>
      <c r="I4" s="37"/>
      <c r="J4" s="37"/>
      <c r="K4" s="37"/>
      <c r="L4" s="37"/>
      <c r="M4" s="37"/>
      <c r="N4" s="60"/>
      <c r="O4" s="21"/>
    </row>
    <row r="5" spans="1:15" s="3" customFormat="1" ht="12.75">
      <c r="A5" s="2"/>
      <c r="B5" s="2"/>
      <c r="C5" s="35">
        <f>N3</f>
        <v>456.9999999999998</v>
      </c>
      <c r="D5" s="36" t="s">
        <v>600</v>
      </c>
      <c r="E5" s="6" t="s">
        <v>604</v>
      </c>
      <c r="F5" s="11"/>
      <c r="H5" s="49"/>
      <c r="I5" s="37"/>
      <c r="J5" s="37"/>
      <c r="K5" s="37"/>
      <c r="L5" s="37"/>
      <c r="M5" s="37"/>
      <c r="N5" s="60"/>
      <c r="O5" s="21"/>
    </row>
    <row r="6" spans="1:15" s="3" customFormat="1" ht="12.75">
      <c r="A6" s="7"/>
      <c r="B6" s="16" t="s">
        <v>108</v>
      </c>
      <c r="C6" s="15"/>
      <c r="D6" s="8"/>
      <c r="E6" s="24" t="s">
        <v>918</v>
      </c>
      <c r="F6" s="27"/>
      <c r="G6" s="23" t="s">
        <v>1348</v>
      </c>
      <c r="H6" s="49"/>
      <c r="I6" s="37"/>
      <c r="J6" s="37"/>
      <c r="K6" s="37"/>
      <c r="L6" s="37"/>
      <c r="M6" s="37"/>
      <c r="N6" s="60"/>
      <c r="O6" s="21"/>
    </row>
    <row r="7" spans="1:15" s="3" customFormat="1" ht="12.75">
      <c r="A7" s="7"/>
      <c r="B7" s="16">
        <v>0</v>
      </c>
      <c r="C7" s="17" t="s">
        <v>109</v>
      </c>
      <c r="D7" s="8" t="s">
        <v>113</v>
      </c>
      <c r="E7" s="24" t="s">
        <v>1349</v>
      </c>
      <c r="F7" s="27"/>
      <c r="G7" s="23" t="s">
        <v>1350</v>
      </c>
      <c r="H7" s="49"/>
      <c r="I7" s="37"/>
      <c r="J7" s="37"/>
      <c r="K7" s="37"/>
      <c r="L7" s="37"/>
      <c r="M7" s="37"/>
      <c r="N7" s="60"/>
      <c r="O7" s="21"/>
    </row>
    <row r="8" spans="1:15" s="3" customFormat="1" ht="12.75">
      <c r="A8" s="7"/>
      <c r="B8" s="16">
        <v>1</v>
      </c>
      <c r="C8" s="17" t="s">
        <v>110</v>
      </c>
      <c r="D8" s="8" t="s">
        <v>114</v>
      </c>
      <c r="E8" s="24" t="s">
        <v>920</v>
      </c>
      <c r="F8" s="27"/>
      <c r="G8" s="23" t="s">
        <v>1343</v>
      </c>
      <c r="H8" s="49"/>
      <c r="I8" s="37"/>
      <c r="J8" s="37"/>
      <c r="K8" s="37"/>
      <c r="L8" s="37"/>
      <c r="M8" s="37"/>
      <c r="N8" s="60"/>
      <c r="O8" s="21"/>
    </row>
    <row r="9" spans="1:15" s="3" customFormat="1" ht="12.75">
      <c r="A9" s="7"/>
      <c r="B9" s="16">
        <v>2</v>
      </c>
      <c r="C9" s="17" t="s">
        <v>111</v>
      </c>
      <c r="D9" s="8" t="s">
        <v>114</v>
      </c>
      <c r="E9" s="24" t="s">
        <v>919</v>
      </c>
      <c r="F9" s="27"/>
      <c r="G9" s="23" t="s">
        <v>1344</v>
      </c>
      <c r="H9" s="49"/>
      <c r="I9" s="37"/>
      <c r="J9" s="37"/>
      <c r="K9" s="37"/>
      <c r="L9" s="37"/>
      <c r="M9" s="37"/>
      <c r="N9" s="60"/>
      <c r="O9" s="21"/>
    </row>
    <row r="10" spans="1:15" s="3" customFormat="1" ht="12.75">
      <c r="A10" s="7"/>
      <c r="B10" s="16">
        <v>3</v>
      </c>
      <c r="C10" s="17" t="s">
        <v>112</v>
      </c>
      <c r="D10" s="8" t="s">
        <v>114</v>
      </c>
      <c r="E10" s="8" t="s">
        <v>1345</v>
      </c>
      <c r="F10" s="10"/>
      <c r="G10" s="9"/>
      <c r="H10" s="49"/>
      <c r="I10" s="37"/>
      <c r="J10" s="37"/>
      <c r="K10" s="37"/>
      <c r="L10" s="37"/>
      <c r="M10" s="37"/>
      <c r="N10" s="60"/>
      <c r="O10" s="21"/>
    </row>
    <row r="11" spans="1:15" s="3" customFormat="1" ht="12.75">
      <c r="A11" s="7" t="s">
        <v>158</v>
      </c>
      <c r="B11" s="16">
        <v>4</v>
      </c>
      <c r="C11" s="15" t="s">
        <v>156</v>
      </c>
      <c r="D11" s="8" t="s">
        <v>155</v>
      </c>
      <c r="E11" s="8" t="s">
        <v>1351</v>
      </c>
      <c r="F11" s="10"/>
      <c r="G11" s="9"/>
      <c r="H11" s="49"/>
      <c r="I11" s="37"/>
      <c r="J11" s="37"/>
      <c r="K11" s="37"/>
      <c r="L11" s="37"/>
      <c r="M11" s="37"/>
      <c r="N11" s="60"/>
      <c r="O11" s="21"/>
    </row>
    <row r="12" spans="1:15" s="3" customFormat="1" ht="12.75">
      <c r="A12" s="7"/>
      <c r="B12" s="16">
        <v>5</v>
      </c>
      <c r="C12" s="15" t="s">
        <v>785</v>
      </c>
      <c r="D12" s="8" t="s">
        <v>114</v>
      </c>
      <c r="E12" s="8" t="s">
        <v>1346</v>
      </c>
      <c r="F12" s="10"/>
      <c r="G12" s="9"/>
      <c r="H12" s="49"/>
      <c r="I12" s="37"/>
      <c r="J12" s="37"/>
      <c r="K12" s="37"/>
      <c r="L12" s="37"/>
      <c r="M12" s="37"/>
      <c r="N12" s="60"/>
      <c r="O12" s="21"/>
    </row>
    <row r="13" spans="1:15" s="3" customFormat="1" ht="12.75">
      <c r="A13" s="7"/>
      <c r="B13" s="16">
        <v>6</v>
      </c>
      <c r="C13" s="15" t="s">
        <v>1583</v>
      </c>
      <c r="D13" s="8" t="s">
        <v>114</v>
      </c>
      <c r="E13" s="8" t="s">
        <v>1584</v>
      </c>
      <c r="F13" s="10"/>
      <c r="G13" s="9"/>
      <c r="H13" s="49"/>
      <c r="I13" s="37"/>
      <c r="J13" s="37"/>
      <c r="K13" s="37"/>
      <c r="L13" s="37"/>
      <c r="M13" s="37"/>
      <c r="N13" s="60"/>
      <c r="O13" s="21"/>
    </row>
    <row r="14" spans="1:15" s="3" customFormat="1" ht="13.5">
      <c r="A14" s="31" t="s">
        <v>907</v>
      </c>
      <c r="B14" s="32"/>
      <c r="C14" s="57" t="s">
        <v>1355</v>
      </c>
      <c r="D14" s="33" t="s">
        <v>915</v>
      </c>
      <c r="E14" s="33" t="s">
        <v>1347</v>
      </c>
      <c r="F14" s="34"/>
      <c r="G14" s="33" t="s">
        <v>1354</v>
      </c>
      <c r="H14" s="50"/>
      <c r="I14" s="37"/>
      <c r="J14" s="37"/>
      <c r="K14" s="37"/>
      <c r="L14" s="37"/>
      <c r="M14" s="37"/>
      <c r="N14" s="60"/>
      <c r="O14" s="21"/>
    </row>
    <row r="15" ht="12.75">
      <c r="F15" s="10"/>
    </row>
    <row r="16" spans="2:15" ht="38.25">
      <c r="B16" s="20">
        <v>2</v>
      </c>
      <c r="C16" s="10" t="s">
        <v>0</v>
      </c>
      <c r="D16" s="10" t="s">
        <v>260</v>
      </c>
      <c r="E16" s="4" t="s">
        <v>939</v>
      </c>
      <c r="F16" s="10" t="s">
        <v>261</v>
      </c>
      <c r="G16" s="10" t="s">
        <v>175</v>
      </c>
      <c r="H16" s="26" t="s">
        <v>1194</v>
      </c>
      <c r="I16" s="38">
        <v>0.42</v>
      </c>
      <c r="J16" s="38">
        <v>0.47</v>
      </c>
      <c r="K16" s="38">
        <v>0.6</v>
      </c>
      <c r="L16" s="38">
        <v>0.67</v>
      </c>
      <c r="M16" s="38">
        <v>0.62</v>
      </c>
      <c r="N16" s="61">
        <f>IF(A16="c",0,1/INT((LEN(C16)+1.5)/3))</f>
        <v>0.5</v>
      </c>
      <c r="O16" s="22" t="str">
        <f>LEFT(C16,2)</f>
        <v>AL</v>
      </c>
    </row>
    <row r="17" spans="2:15" ht="38.25">
      <c r="B17" s="20">
        <v>3</v>
      </c>
      <c r="C17" s="10" t="s">
        <v>2</v>
      </c>
      <c r="D17" s="12"/>
      <c r="E17" s="4" t="s">
        <v>1091</v>
      </c>
      <c r="F17" s="10" t="s">
        <v>506</v>
      </c>
      <c r="G17" s="4"/>
      <c r="N17" s="61">
        <f>IF(A17="c",0,1/INT((LEN(C17)+1.5)/3))</f>
        <v>0.5</v>
      </c>
      <c r="O17" s="22" t="str">
        <f>LEFT(C17,2)</f>
        <v>AL</v>
      </c>
    </row>
    <row r="18" spans="1:15" s="3" customFormat="1" ht="51">
      <c r="A18" s="20"/>
      <c r="B18" s="20">
        <v>6</v>
      </c>
      <c r="C18" s="10" t="s">
        <v>680</v>
      </c>
      <c r="D18" s="10"/>
      <c r="E18" s="4" t="s">
        <v>1356</v>
      </c>
      <c r="F18" s="11" t="s">
        <v>1357</v>
      </c>
      <c r="G18" s="10"/>
      <c r="H18" s="26"/>
      <c r="I18" s="38"/>
      <c r="J18" s="38"/>
      <c r="K18" s="38"/>
      <c r="L18" s="38"/>
      <c r="M18" s="38"/>
      <c r="N18" s="61">
        <f>IF(A18="c",0,1/INT((LEN(C18)+1.5)/3))</f>
        <v>1</v>
      </c>
      <c r="O18" s="22" t="str">
        <f>LEFT(C18,2)</f>
        <v>AL</v>
      </c>
    </row>
    <row r="19" spans="2:15" s="3" customFormat="1" ht="38.25">
      <c r="B19" s="25">
        <v>5</v>
      </c>
      <c r="C19" s="3" t="s">
        <v>2</v>
      </c>
      <c r="E19" s="4" t="s">
        <v>679</v>
      </c>
      <c r="F19" s="10" t="s">
        <v>921</v>
      </c>
      <c r="G19" s="29"/>
      <c r="H19" s="49"/>
      <c r="I19" s="37"/>
      <c r="J19" s="37"/>
      <c r="K19" s="37"/>
      <c r="L19" s="37"/>
      <c r="M19" s="37"/>
      <c r="N19" s="60">
        <f>IF(A19="c",0,1/INT((LEN(C19)+1.5)/3))</f>
        <v>0.5</v>
      </c>
      <c r="O19" s="22" t="str">
        <f>LEFT(C19,2)</f>
        <v>AL</v>
      </c>
    </row>
    <row r="20" spans="1:15" ht="25.5">
      <c r="A20" s="3"/>
      <c r="B20" s="25">
        <v>5</v>
      </c>
      <c r="C20" s="3" t="s">
        <v>680</v>
      </c>
      <c r="D20" s="3"/>
      <c r="E20" s="4" t="s">
        <v>681</v>
      </c>
      <c r="F20" s="10" t="s">
        <v>921</v>
      </c>
      <c r="G20" s="29"/>
      <c r="H20" s="49"/>
      <c r="I20" s="37"/>
      <c r="J20" s="37"/>
      <c r="K20" s="37"/>
      <c r="L20" s="37"/>
      <c r="M20" s="37"/>
      <c r="N20" s="60">
        <f>IF(A20="c",0,1/INT((LEN(C20)+1.5)/3))</f>
        <v>1</v>
      </c>
      <c r="O20" s="22" t="str">
        <f>LEFT(C20,2)</f>
        <v>AL</v>
      </c>
    </row>
    <row r="21" spans="1:15" ht="38.25">
      <c r="A21" s="10"/>
      <c r="B21" s="20">
        <v>5</v>
      </c>
      <c r="C21" s="10" t="s">
        <v>682</v>
      </c>
      <c r="E21" s="4" t="s">
        <v>683</v>
      </c>
      <c r="F21" s="10" t="s">
        <v>786</v>
      </c>
      <c r="G21" s="30"/>
      <c r="N21" s="61">
        <f>IF(A21="c",0,1/INT((LEN(C21)+1.5)/3))</f>
        <v>0.3333333333333333</v>
      </c>
      <c r="O21" s="22" t="str">
        <f>LEFT(C21,2)</f>
        <v>AL</v>
      </c>
    </row>
    <row r="22" spans="2:15" ht="25.5">
      <c r="B22" s="20">
        <v>6</v>
      </c>
      <c r="C22" s="10" t="s">
        <v>1361</v>
      </c>
      <c r="E22" s="4" t="s">
        <v>1362</v>
      </c>
      <c r="F22" s="11" t="s">
        <v>1363</v>
      </c>
      <c r="N22" s="61">
        <f>IF(A22="c",0,1/INT((LEN(C22)+1.5)/3))</f>
        <v>0.3333333333333333</v>
      </c>
      <c r="O22" s="22" t="str">
        <f>LEFT(C22,2)</f>
        <v>AR</v>
      </c>
    </row>
    <row r="23" spans="1:15" ht="38.25">
      <c r="A23" s="10"/>
      <c r="B23" s="20">
        <v>5</v>
      </c>
      <c r="C23" s="10" t="s">
        <v>623</v>
      </c>
      <c r="E23" s="4" t="s">
        <v>624</v>
      </c>
      <c r="F23" s="10" t="s">
        <v>787</v>
      </c>
      <c r="G23" s="30"/>
      <c r="N23" s="61">
        <f>IF(A23="c",0,1/INT((LEN(C23)+1.5)/3))</f>
        <v>1</v>
      </c>
      <c r="O23" s="22" t="str">
        <f>LEFT(C23,2)</f>
        <v>AR</v>
      </c>
    </row>
    <row r="24" spans="1:15" ht="51">
      <c r="A24" s="10"/>
      <c r="B24" s="20">
        <v>5</v>
      </c>
      <c r="C24" s="10" t="s">
        <v>623</v>
      </c>
      <c r="E24" s="4" t="s">
        <v>625</v>
      </c>
      <c r="F24" s="10" t="s">
        <v>788</v>
      </c>
      <c r="G24" s="30"/>
      <c r="N24" s="61">
        <f>IF(A24="c",0,1/INT((LEN(C24)+1.5)/3))</f>
        <v>1</v>
      </c>
      <c r="O24" s="22" t="str">
        <f>LEFT(C24,2)</f>
        <v>AR</v>
      </c>
    </row>
    <row r="25" spans="2:15" ht="38.25">
      <c r="B25" s="20">
        <v>6</v>
      </c>
      <c r="C25" s="10" t="s">
        <v>623</v>
      </c>
      <c r="E25" s="4" t="s">
        <v>1358</v>
      </c>
      <c r="F25" s="11" t="s">
        <v>1359</v>
      </c>
      <c r="N25" s="61">
        <f>IF(A25="c",0,1/INT((LEN(C25)+1.5)/3))</f>
        <v>1</v>
      </c>
      <c r="O25" s="22" t="str">
        <f>LEFT(C25,2)</f>
        <v>AR</v>
      </c>
    </row>
    <row r="26" spans="2:15" ht="38.25">
      <c r="B26" s="20">
        <v>6</v>
      </c>
      <c r="C26" s="10" t="s">
        <v>623</v>
      </c>
      <c r="E26" s="4" t="s">
        <v>1360</v>
      </c>
      <c r="F26" s="11" t="s">
        <v>1359</v>
      </c>
      <c r="N26" s="61">
        <f>IF(A26="c",0,1/INT((LEN(C26)+1.5)/3))</f>
        <v>1</v>
      </c>
      <c r="O26" s="22" t="str">
        <f>LEFT(C26,2)</f>
        <v>AR</v>
      </c>
    </row>
    <row r="27" spans="2:15" ht="38.25">
      <c r="B27" s="20">
        <v>6</v>
      </c>
      <c r="C27" s="10" t="s">
        <v>6</v>
      </c>
      <c r="E27" s="4" t="s">
        <v>1364</v>
      </c>
      <c r="F27" s="11" t="s">
        <v>1359</v>
      </c>
      <c r="N27" s="61">
        <f>IF(A27="c",0,1/INT((LEN(C27)+1.5)/3))</f>
        <v>0.5</v>
      </c>
      <c r="O27" s="22" t="str">
        <f>LEFT(C27,2)</f>
        <v>AR</v>
      </c>
    </row>
    <row r="28" spans="1:15" ht="38.25">
      <c r="A28" s="10"/>
      <c r="B28" s="20">
        <v>5</v>
      </c>
      <c r="C28" s="10" t="s">
        <v>8</v>
      </c>
      <c r="E28" s="4" t="s">
        <v>637</v>
      </c>
      <c r="F28" s="10" t="s">
        <v>789</v>
      </c>
      <c r="G28" s="30"/>
      <c r="N28" s="61">
        <f>IF(A28="c",0,1/INT((LEN(C28)+1.5)/3))</f>
        <v>0.5</v>
      </c>
      <c r="O28" s="22" t="str">
        <f>LEFT(C28,2)</f>
        <v>AR</v>
      </c>
    </row>
    <row r="29" spans="2:15" ht="38.25">
      <c r="B29" s="20">
        <v>3</v>
      </c>
      <c r="C29" s="10" t="s">
        <v>6</v>
      </c>
      <c r="E29" s="13" t="s">
        <v>157</v>
      </c>
      <c r="F29" s="10" t="s">
        <v>535</v>
      </c>
      <c r="G29" s="10" t="s">
        <v>167</v>
      </c>
      <c r="N29" s="61">
        <f>IF(A29="c",0,1/INT((LEN(C29)+1.5)/3))</f>
        <v>0.5</v>
      </c>
      <c r="O29" s="22" t="str">
        <f>LEFT(C29,2)</f>
        <v>AR</v>
      </c>
    </row>
    <row r="30" spans="2:15" ht="38.25">
      <c r="B30" s="20">
        <v>3</v>
      </c>
      <c r="C30" s="10" t="s">
        <v>8</v>
      </c>
      <c r="D30" s="12"/>
      <c r="E30" s="4" t="s">
        <v>1021</v>
      </c>
      <c r="F30" s="10" t="s">
        <v>602</v>
      </c>
      <c r="G30" s="4"/>
      <c r="H30" s="26" t="s">
        <v>1195</v>
      </c>
      <c r="I30" s="38">
        <v>0.79</v>
      </c>
      <c r="J30" s="38">
        <v>0.72</v>
      </c>
      <c r="K30" s="38">
        <v>0.76</v>
      </c>
      <c r="L30" s="38">
        <v>0.93</v>
      </c>
      <c r="M30" s="38">
        <v>0.89</v>
      </c>
      <c r="N30" s="61">
        <f>IF(A30="c",0,1/INT((LEN(C30)+1.5)/3))</f>
        <v>0.5</v>
      </c>
      <c r="O30" s="22" t="str">
        <f>LEFT(C30,2)</f>
        <v>AR</v>
      </c>
    </row>
    <row r="31" spans="2:15" ht="38.25">
      <c r="B31" s="20">
        <v>6</v>
      </c>
      <c r="C31" s="10" t="s">
        <v>1365</v>
      </c>
      <c r="E31" s="4" t="s">
        <v>1366</v>
      </c>
      <c r="F31" s="11" t="s">
        <v>1367</v>
      </c>
      <c r="N31" s="61">
        <f>IF(A31="c",0,1/INT((LEN(C31)+1.5)/3))</f>
        <v>0.3333333333333333</v>
      </c>
      <c r="O31" s="22" t="str">
        <f>LEFT(C31,2)</f>
        <v>AR</v>
      </c>
    </row>
    <row r="32" spans="2:15" ht="38.25">
      <c r="B32" s="20">
        <v>3</v>
      </c>
      <c r="C32" s="10" t="s">
        <v>3</v>
      </c>
      <c r="D32" s="12"/>
      <c r="E32" s="4" t="s">
        <v>1103</v>
      </c>
      <c r="F32" s="10" t="s">
        <v>518</v>
      </c>
      <c r="G32" s="4"/>
      <c r="N32" s="61">
        <f>IF(A32="c",0,1/INT((LEN(C32)+1.5)/3))</f>
        <v>1</v>
      </c>
      <c r="O32" s="22" t="str">
        <f>LEFT(C32,2)</f>
        <v>AZ</v>
      </c>
    </row>
    <row r="33" spans="2:15" ht="191.25">
      <c r="B33" s="20">
        <v>1</v>
      </c>
      <c r="C33" s="10" t="s">
        <v>3</v>
      </c>
      <c r="D33" s="10" t="s">
        <v>601</v>
      </c>
      <c r="E33" s="4" t="s">
        <v>956</v>
      </c>
      <c r="F33" s="10" t="s">
        <v>397</v>
      </c>
      <c r="G33" s="10" t="s">
        <v>353</v>
      </c>
      <c r="H33" s="26" t="s">
        <v>1196</v>
      </c>
      <c r="I33" s="38">
        <v>0.65</v>
      </c>
      <c r="J33" s="38">
        <v>0.7</v>
      </c>
      <c r="K33" s="38">
        <v>0.7</v>
      </c>
      <c r="L33" s="38">
        <v>0.7</v>
      </c>
      <c r="M33" s="38">
        <v>0.63</v>
      </c>
      <c r="N33" s="61">
        <f>IF(A33="c",0,1/INT((LEN(C33)+1.5)/3))</f>
        <v>1</v>
      </c>
      <c r="O33" s="22" t="str">
        <f>LEFT(C33,2)</f>
        <v>AZ</v>
      </c>
    </row>
    <row r="34" spans="2:15" ht="25.5">
      <c r="B34" s="20">
        <v>6</v>
      </c>
      <c r="C34" s="10" t="s">
        <v>4</v>
      </c>
      <c r="E34" s="4" t="s">
        <v>1370</v>
      </c>
      <c r="F34" s="11" t="s">
        <v>1371</v>
      </c>
      <c r="N34" s="61">
        <f>IF(A34="c",0,1/INT((LEN(C34)+1.5)/3))</f>
        <v>0.5</v>
      </c>
      <c r="O34" s="22" t="str">
        <f>LEFT(C34,2)</f>
        <v>AZ</v>
      </c>
    </row>
    <row r="35" spans="2:15" ht="51">
      <c r="B35" s="20">
        <v>2</v>
      </c>
      <c r="C35" s="10" t="s">
        <v>3</v>
      </c>
      <c r="D35" s="10" t="s">
        <v>272</v>
      </c>
      <c r="E35" s="4" t="s">
        <v>960</v>
      </c>
      <c r="F35" s="10" t="s">
        <v>790</v>
      </c>
      <c r="G35" s="10" t="s">
        <v>165</v>
      </c>
      <c r="H35" s="26" t="s">
        <v>1197</v>
      </c>
      <c r="I35" s="38">
        <v>0.66</v>
      </c>
      <c r="J35" s="38">
        <v>0.71</v>
      </c>
      <c r="K35" s="38">
        <v>0.88</v>
      </c>
      <c r="L35" s="38">
        <v>0.48</v>
      </c>
      <c r="M35" s="38">
        <v>0.8</v>
      </c>
      <c r="N35" s="61">
        <f>IF(A35="c",0,1/INT((LEN(C35)+1.5)/3))</f>
        <v>1</v>
      </c>
      <c r="O35" s="22" t="str">
        <f>LEFT(C35,2)</f>
        <v>AZ</v>
      </c>
    </row>
    <row r="36" spans="2:15" ht="63.75">
      <c r="B36" s="20">
        <v>0</v>
      </c>
      <c r="C36" s="10" t="s">
        <v>3</v>
      </c>
      <c r="D36" s="10" t="s">
        <v>141</v>
      </c>
      <c r="E36" s="4" t="s">
        <v>962</v>
      </c>
      <c r="H36" s="26" t="s">
        <v>1339</v>
      </c>
      <c r="I36" s="38">
        <v>0.5</v>
      </c>
      <c r="J36" s="38">
        <v>0.5</v>
      </c>
      <c r="K36" s="38">
        <v>0.73</v>
      </c>
      <c r="L36" s="38">
        <v>0.68</v>
      </c>
      <c r="M36" s="38">
        <v>0.62</v>
      </c>
      <c r="N36" s="61">
        <f>IF(A36="c",0,1/INT((LEN(C36)+1.5)/3))</f>
        <v>1</v>
      </c>
      <c r="O36" s="22" t="str">
        <f>LEFT(C36,2)</f>
        <v>AZ</v>
      </c>
    </row>
    <row r="37" spans="2:15" ht="38.25">
      <c r="B37" s="20">
        <v>3</v>
      </c>
      <c r="C37" s="10" t="s">
        <v>4</v>
      </c>
      <c r="D37" s="12"/>
      <c r="E37" s="4" t="s">
        <v>1124</v>
      </c>
      <c r="F37" s="10" t="s">
        <v>537</v>
      </c>
      <c r="G37" s="4"/>
      <c r="N37" s="61">
        <f>IF(A37="c",0,1/INT((LEN(C37)+1.5)/3))</f>
        <v>0.5</v>
      </c>
      <c r="O37" s="22" t="str">
        <f>LEFT(C37,2)</f>
        <v>AZ</v>
      </c>
    </row>
    <row r="38" spans="2:15" ht="89.25">
      <c r="B38" s="20">
        <v>2</v>
      </c>
      <c r="C38" s="10" t="s">
        <v>3</v>
      </c>
      <c r="D38" s="10" t="s">
        <v>294</v>
      </c>
      <c r="E38" s="4" t="s">
        <v>1010</v>
      </c>
      <c r="F38" s="10" t="s">
        <v>446</v>
      </c>
      <c r="G38" s="10" t="s">
        <v>166</v>
      </c>
      <c r="H38" s="26" t="s">
        <v>1198</v>
      </c>
      <c r="I38" s="38">
        <v>0.71</v>
      </c>
      <c r="J38" s="38">
        <v>0.64</v>
      </c>
      <c r="K38" s="38">
        <v>0.9</v>
      </c>
      <c r="L38" s="38">
        <v>0.67</v>
      </c>
      <c r="M38" s="38">
        <v>0.79</v>
      </c>
      <c r="N38" s="61">
        <f>IF(A38="c",0,1/INT((LEN(C38)+1.5)/3))</f>
        <v>1</v>
      </c>
      <c r="O38" s="22" t="str">
        <f>LEFT(C38,2)</f>
        <v>AZ</v>
      </c>
    </row>
    <row r="39" spans="2:15" ht="38.25">
      <c r="B39" s="20">
        <v>6</v>
      </c>
      <c r="C39" s="10" t="s">
        <v>3</v>
      </c>
      <c r="E39" s="4" t="s">
        <v>1368</v>
      </c>
      <c r="F39" s="11" t="s">
        <v>1369</v>
      </c>
      <c r="N39" s="61">
        <f>IF(A39="c",0,1/INT((LEN(C39)+1.5)/3))</f>
        <v>1</v>
      </c>
      <c r="O39" s="22" t="str">
        <f>LEFT(C39,2)</f>
        <v>AZ</v>
      </c>
    </row>
    <row r="40" spans="1:15" ht="38.25">
      <c r="A40" s="10"/>
      <c r="B40" s="20">
        <v>5</v>
      </c>
      <c r="C40" s="10" t="s">
        <v>690</v>
      </c>
      <c r="E40" s="4" t="s">
        <v>691</v>
      </c>
      <c r="F40" s="10" t="s">
        <v>791</v>
      </c>
      <c r="G40" s="30"/>
      <c r="N40" s="61">
        <f>IF(A40="c",0,1/INT((LEN(C40)+1.5)/3))</f>
        <v>0.3333333333333333</v>
      </c>
      <c r="O40" s="22" t="str">
        <f>LEFT(C40,2)</f>
        <v>AZ</v>
      </c>
    </row>
    <row r="41" spans="1:15" ht="51">
      <c r="A41" s="10"/>
      <c r="B41" s="20">
        <v>5</v>
      </c>
      <c r="C41" s="10" t="s">
        <v>3</v>
      </c>
      <c r="E41" s="4" t="s">
        <v>721</v>
      </c>
      <c r="F41" s="10" t="s">
        <v>792</v>
      </c>
      <c r="G41" s="30"/>
      <c r="N41" s="61">
        <f>IF(A41="c",0,1/INT((LEN(C41)+1.5)/3))</f>
        <v>1</v>
      </c>
      <c r="O41" s="22" t="str">
        <f>LEFT(C41,2)</f>
        <v>AZ</v>
      </c>
    </row>
    <row r="42" spans="2:15" ht="38.25">
      <c r="B42" s="20">
        <v>3</v>
      </c>
      <c r="C42" s="10" t="s">
        <v>3</v>
      </c>
      <c r="D42" s="12"/>
      <c r="E42" s="4" t="s">
        <v>1185</v>
      </c>
      <c r="F42" s="10" t="s">
        <v>591</v>
      </c>
      <c r="G42" s="4"/>
      <c r="N42" s="61">
        <f>IF(A42="c",0,1/INT((LEN(C42)+1.5)/3))</f>
        <v>1</v>
      </c>
      <c r="O42" s="22" t="str">
        <f>LEFT(C42,2)</f>
        <v>AZ</v>
      </c>
    </row>
    <row r="43" spans="2:15" ht="38.25">
      <c r="B43" s="20">
        <v>3</v>
      </c>
      <c r="C43" s="10" t="s">
        <v>3</v>
      </c>
      <c r="D43" s="12"/>
      <c r="E43" s="4" t="s">
        <v>1186</v>
      </c>
      <c r="F43" s="10" t="s">
        <v>592</v>
      </c>
      <c r="G43" s="4"/>
      <c r="N43" s="61">
        <f>IF(A43="c",0,1/INT((LEN(C43)+1.5)/3))</f>
        <v>1</v>
      </c>
      <c r="O43" s="22" t="str">
        <f>LEFT(C43,2)</f>
        <v>AZ</v>
      </c>
    </row>
    <row r="44" spans="1:15" ht="25.5">
      <c r="A44" s="10"/>
      <c r="B44" s="20">
        <v>5</v>
      </c>
      <c r="C44" s="10" t="s">
        <v>10</v>
      </c>
      <c r="E44" s="4" t="s">
        <v>613</v>
      </c>
      <c r="F44" s="10" t="s">
        <v>793</v>
      </c>
      <c r="G44" s="30"/>
      <c r="N44" s="61">
        <f>IF(A44="c",0,1/INT((LEN(C44)+1.5)/3))</f>
        <v>1</v>
      </c>
      <c r="O44" s="22" t="str">
        <f>LEFT(C44,2)</f>
        <v>CA</v>
      </c>
    </row>
    <row r="45" spans="2:15" ht="38.25">
      <c r="B45" s="20">
        <v>3</v>
      </c>
      <c r="C45" s="10" t="s">
        <v>12</v>
      </c>
      <c r="E45" s="4" t="s">
        <v>1081</v>
      </c>
      <c r="F45" s="10" t="s">
        <v>505</v>
      </c>
      <c r="G45" s="12" t="s">
        <v>611</v>
      </c>
      <c r="N45" s="61">
        <f>IF(A45="c",0,1/INT((LEN(C45)+1.5)/3))</f>
        <v>0.2</v>
      </c>
      <c r="O45" s="22" t="str">
        <f>LEFT(C45,2)</f>
        <v>CA</v>
      </c>
    </row>
    <row r="46" spans="2:15" ht="38.25">
      <c r="B46" s="20">
        <v>6</v>
      </c>
      <c r="C46" s="10" t="s">
        <v>10</v>
      </c>
      <c r="E46" s="4" t="s">
        <v>1372</v>
      </c>
      <c r="F46" s="11" t="s">
        <v>1373</v>
      </c>
      <c r="N46" s="61">
        <f>IF(A46="c",0,1/INT((LEN(C46)+1.5)/3))</f>
        <v>1</v>
      </c>
      <c r="O46" s="22" t="str">
        <f>LEFT(C46,2)</f>
        <v>CA</v>
      </c>
    </row>
    <row r="47" spans="2:15" ht="38.25">
      <c r="B47" s="20">
        <v>3</v>
      </c>
      <c r="C47" s="10" t="s">
        <v>10</v>
      </c>
      <c r="D47" s="10" t="s">
        <v>605</v>
      </c>
      <c r="E47" s="4" t="s">
        <v>1095</v>
      </c>
      <c r="F47" s="10" t="s">
        <v>510</v>
      </c>
      <c r="G47" s="4"/>
      <c r="N47" s="61">
        <f>IF(A47="c",0,1/INT((LEN(C47)+1.5)/3))</f>
        <v>1</v>
      </c>
      <c r="O47" s="22" t="str">
        <f>LEFT(C47,2)</f>
        <v>CA</v>
      </c>
    </row>
    <row r="48" spans="1:15" ht="25.5">
      <c r="A48" s="10"/>
      <c r="B48" s="20">
        <v>5</v>
      </c>
      <c r="C48" s="10" t="s">
        <v>10</v>
      </c>
      <c r="E48" s="4" t="s">
        <v>621</v>
      </c>
      <c r="F48" s="10" t="s">
        <v>794</v>
      </c>
      <c r="G48" s="30"/>
      <c r="N48" s="61">
        <f>IF(A48="c",0,1/INT((LEN(C48)+1.5)/3))</f>
        <v>1</v>
      </c>
      <c r="O48" s="22" t="str">
        <f>LEFT(C48,2)</f>
        <v>CA</v>
      </c>
    </row>
    <row r="49" spans="2:15" ht="38.25">
      <c r="B49" s="20">
        <v>6</v>
      </c>
      <c r="C49" s="10" t="s">
        <v>10</v>
      </c>
      <c r="E49" s="4" t="s">
        <v>1374</v>
      </c>
      <c r="F49" s="11" t="s">
        <v>1375</v>
      </c>
      <c r="N49" s="61">
        <f>IF(A49="c",0,1/INT((LEN(C49)+1.5)/3))</f>
        <v>1</v>
      </c>
      <c r="O49" s="22" t="str">
        <f>LEFT(C49,2)</f>
        <v>CA</v>
      </c>
    </row>
    <row r="50" spans="2:15" ht="51">
      <c r="B50" s="20">
        <v>3</v>
      </c>
      <c r="C50" s="10" t="s">
        <v>10</v>
      </c>
      <c r="D50" s="10" t="s">
        <v>610</v>
      </c>
      <c r="E50" s="4" t="s">
        <v>1096</v>
      </c>
      <c r="F50" s="10" t="s">
        <v>511</v>
      </c>
      <c r="G50" s="4"/>
      <c r="N50" s="61">
        <f>IF(A50="c",0,1/INT((LEN(C50)+1.5)/3))</f>
        <v>1</v>
      </c>
      <c r="O50" s="22" t="str">
        <f>LEFT(C50,2)</f>
        <v>CA</v>
      </c>
    </row>
    <row r="51" spans="1:15" ht="38.25">
      <c r="A51" s="10"/>
      <c r="B51" s="20">
        <v>5</v>
      </c>
      <c r="C51" s="10" t="s">
        <v>10</v>
      </c>
      <c r="E51" s="4" t="s">
        <v>622</v>
      </c>
      <c r="F51" s="10" t="s">
        <v>795</v>
      </c>
      <c r="G51" s="30"/>
      <c r="N51" s="61">
        <f>IF(A51="c",0,1/INT((LEN(C51)+1.5)/3))</f>
        <v>1</v>
      </c>
      <c r="O51" s="22" t="str">
        <f>LEFT(C51,2)</f>
        <v>CA</v>
      </c>
    </row>
    <row r="52" spans="2:15" ht="38.25">
      <c r="B52" s="20">
        <v>6</v>
      </c>
      <c r="C52" s="10" t="s">
        <v>1382</v>
      </c>
      <c r="E52" s="4" t="s">
        <v>1383</v>
      </c>
      <c r="F52" s="11" t="s">
        <v>1384</v>
      </c>
      <c r="N52" s="61">
        <f>IF(A52="c",0,1/INT((LEN(C52)+1.5)/3))</f>
        <v>0.3333333333333333</v>
      </c>
      <c r="O52" s="22" t="str">
        <f>LEFT(C52,2)</f>
        <v>CA</v>
      </c>
    </row>
    <row r="53" spans="1:15" ht="51">
      <c r="A53" s="10"/>
      <c r="B53" s="20">
        <v>5</v>
      </c>
      <c r="C53" s="10" t="s">
        <v>10</v>
      </c>
      <c r="E53" s="4" t="s">
        <v>722</v>
      </c>
      <c r="F53" s="10" t="s">
        <v>796</v>
      </c>
      <c r="G53" s="30"/>
      <c r="N53" s="61">
        <f>IF(A53="c",0,1/INT((LEN(C53)+1.5)/3))</f>
        <v>1</v>
      </c>
      <c r="O53" s="22" t="str">
        <f>LEFT(C53,2)</f>
        <v>CA</v>
      </c>
    </row>
    <row r="54" spans="2:15" ht="38.25">
      <c r="B54" s="20">
        <v>3</v>
      </c>
      <c r="C54" s="10" t="s">
        <v>10</v>
      </c>
      <c r="D54" s="12" t="s">
        <v>606</v>
      </c>
      <c r="E54" s="4" t="s">
        <v>1102</v>
      </c>
      <c r="F54" s="10" t="s">
        <v>517</v>
      </c>
      <c r="G54" s="4"/>
      <c r="N54" s="61">
        <f>IF(A54="c",0,1/INT((LEN(C54)+1.5)/3))</f>
        <v>1</v>
      </c>
      <c r="O54" s="22" t="str">
        <f>LEFT(C54,2)</f>
        <v>CA</v>
      </c>
    </row>
    <row r="55" spans="2:15" ht="51">
      <c r="B55" s="20">
        <v>2</v>
      </c>
      <c r="C55" s="10" t="s">
        <v>10</v>
      </c>
      <c r="D55" s="10" t="s">
        <v>270</v>
      </c>
      <c r="E55" s="4" t="s">
        <v>954</v>
      </c>
      <c r="F55" s="10" t="s">
        <v>418</v>
      </c>
      <c r="G55" s="10" t="s">
        <v>168</v>
      </c>
      <c r="H55" s="26" t="s">
        <v>1199</v>
      </c>
      <c r="I55" s="38">
        <v>0.47</v>
      </c>
      <c r="J55" s="38">
        <v>0.61</v>
      </c>
      <c r="K55" s="38">
        <v>0.86</v>
      </c>
      <c r="L55" s="38">
        <v>0.65</v>
      </c>
      <c r="M55" s="38">
        <v>0.64</v>
      </c>
      <c r="N55" s="61">
        <f>IF(A55="c",0,1/INT((LEN(C55)+1.5)/3))</f>
        <v>1</v>
      </c>
      <c r="O55" s="22" t="str">
        <f>LEFT(C55,2)</f>
        <v>CA</v>
      </c>
    </row>
    <row r="56" spans="2:15" ht="89.25">
      <c r="B56" s="20">
        <v>1</v>
      </c>
      <c r="C56" s="10" t="s">
        <v>10</v>
      </c>
      <c r="D56" s="10" t="s">
        <v>352</v>
      </c>
      <c r="E56" s="4" t="s">
        <v>955</v>
      </c>
      <c r="F56" s="10" t="s">
        <v>396</v>
      </c>
      <c r="G56" s="10" t="s">
        <v>351</v>
      </c>
      <c r="H56" s="26" t="s">
        <v>1200</v>
      </c>
      <c r="I56" s="38">
        <v>0.54</v>
      </c>
      <c r="J56" s="38">
        <v>0.63</v>
      </c>
      <c r="K56" s="38">
        <v>0.47</v>
      </c>
      <c r="L56" s="38">
        <v>0.59</v>
      </c>
      <c r="M56" s="38">
        <v>0.56</v>
      </c>
      <c r="N56" s="61">
        <f>IF(A56="c",0,1/INT((LEN(C56)+1.5)/3))</f>
        <v>1</v>
      </c>
      <c r="O56" s="22" t="str">
        <f>LEFT(C56,2)</f>
        <v>CA</v>
      </c>
    </row>
    <row r="57" spans="2:15" ht="102">
      <c r="B57" s="20">
        <v>0</v>
      </c>
      <c r="C57" s="10" t="s">
        <v>10</v>
      </c>
      <c r="D57" s="10" t="s">
        <v>147</v>
      </c>
      <c r="E57" s="4" t="s">
        <v>970</v>
      </c>
      <c r="H57" s="26" t="s">
        <v>1201</v>
      </c>
      <c r="I57" s="38">
        <v>0.69</v>
      </c>
      <c r="J57" s="38">
        <v>0.6</v>
      </c>
      <c r="K57" s="38">
        <v>0.68</v>
      </c>
      <c r="L57" s="38">
        <v>0.92</v>
      </c>
      <c r="M57" s="38">
        <v>0.97</v>
      </c>
      <c r="N57" s="61">
        <f>IF(A57="c",0,1/INT((LEN(C57)+1.5)/3))</f>
        <v>1</v>
      </c>
      <c r="O57" s="22" t="str">
        <f>LEFT(C57,2)</f>
        <v>CA</v>
      </c>
    </row>
    <row r="58" spans="2:15" ht="38.25">
      <c r="B58" s="20">
        <v>3</v>
      </c>
      <c r="C58" s="10" t="s">
        <v>10</v>
      </c>
      <c r="D58" s="12" t="s">
        <v>605</v>
      </c>
      <c r="E58" s="4" t="s">
        <v>1111</v>
      </c>
      <c r="F58" s="10" t="s">
        <v>526</v>
      </c>
      <c r="G58" s="4"/>
      <c r="N58" s="61">
        <f>IF(A58="c",0,1/INT((LEN(C58)+1.5)/3))</f>
        <v>1</v>
      </c>
      <c r="O58" s="22" t="str">
        <f>LEFT(C58,2)</f>
        <v>CA</v>
      </c>
    </row>
    <row r="59" spans="1:15" ht="51">
      <c r="A59" s="10"/>
      <c r="B59" s="20">
        <v>5</v>
      </c>
      <c r="C59" s="10" t="s">
        <v>10</v>
      </c>
      <c r="E59" s="4" t="s">
        <v>723</v>
      </c>
      <c r="F59" s="10" t="s">
        <v>797</v>
      </c>
      <c r="G59" s="30"/>
      <c r="N59" s="61">
        <f>IF(A59="c",0,1/INT((LEN(C59)+1.5)/3))</f>
        <v>1</v>
      </c>
      <c r="O59" s="22" t="str">
        <f>LEFT(C59,2)</f>
        <v>CA</v>
      </c>
    </row>
    <row r="60" spans="1:15" ht="38.25">
      <c r="A60" s="10"/>
      <c r="B60" s="20">
        <v>5</v>
      </c>
      <c r="C60" s="10" t="s">
        <v>10</v>
      </c>
      <c r="E60" s="4" t="s">
        <v>651</v>
      </c>
      <c r="F60" s="10" t="s">
        <v>798</v>
      </c>
      <c r="G60" s="30"/>
      <c r="N60" s="61">
        <f>IF(A60="c",0,1/INT((LEN(C60)+1.5)/3))</f>
        <v>1</v>
      </c>
      <c r="O60" s="22" t="str">
        <f>LEFT(C60,2)</f>
        <v>CA</v>
      </c>
    </row>
    <row r="61" spans="2:15" ht="51">
      <c r="B61" s="20">
        <v>2</v>
      </c>
      <c r="C61" s="10" t="s">
        <v>10</v>
      </c>
      <c r="D61" s="10" t="s">
        <v>285</v>
      </c>
      <c r="E61" s="4" t="s">
        <v>997</v>
      </c>
      <c r="F61" s="10" t="s">
        <v>438</v>
      </c>
      <c r="G61" s="10" t="s">
        <v>169</v>
      </c>
      <c r="H61" s="26" t="s">
        <v>1202</v>
      </c>
      <c r="I61" s="38">
        <v>0.59</v>
      </c>
      <c r="J61" s="38">
        <v>0.59</v>
      </c>
      <c r="K61" s="38">
        <v>0.8</v>
      </c>
      <c r="L61" s="38">
        <v>0.75</v>
      </c>
      <c r="M61" s="38">
        <v>0.67</v>
      </c>
      <c r="N61" s="61">
        <f>IF(A61="c",0,1/INT((LEN(C61)+1.5)/3))</f>
        <v>1</v>
      </c>
      <c r="O61" s="22" t="str">
        <f>LEFT(C61,2)</f>
        <v>CA</v>
      </c>
    </row>
    <row r="62" spans="1:15" ht="38.25">
      <c r="A62" s="10"/>
      <c r="B62" s="20">
        <v>5</v>
      </c>
      <c r="C62" s="10" t="s">
        <v>656</v>
      </c>
      <c r="E62" s="4" t="s">
        <v>1001</v>
      </c>
      <c r="F62" s="10" t="s">
        <v>799</v>
      </c>
      <c r="G62" s="30"/>
      <c r="H62" s="26" t="s">
        <v>1203</v>
      </c>
      <c r="I62" s="38">
        <v>0.57</v>
      </c>
      <c r="J62" s="38">
        <v>0.64</v>
      </c>
      <c r="K62" s="38">
        <v>0.45</v>
      </c>
      <c r="M62" s="38">
        <v>0.72</v>
      </c>
      <c r="N62" s="61">
        <f>IF(A62="c",0,1/INT((LEN(C62)+1.5)/3))</f>
        <v>0.3333333333333333</v>
      </c>
      <c r="O62" s="22" t="str">
        <f>LEFT(C62,2)</f>
        <v>CA</v>
      </c>
    </row>
    <row r="63" spans="1:15" ht="25.5">
      <c r="A63" s="20" t="s">
        <v>907</v>
      </c>
      <c r="B63" s="20">
        <v>0</v>
      </c>
      <c r="C63" s="10" t="s">
        <v>10</v>
      </c>
      <c r="D63" s="10" t="s">
        <v>121</v>
      </c>
      <c r="E63" s="4" t="s">
        <v>1126</v>
      </c>
      <c r="G63" s="10" t="s">
        <v>913</v>
      </c>
      <c r="N63" s="61">
        <f>IF(A63="c",0,1/INT((LEN(C63)+1.5)/3))</f>
        <v>0</v>
      </c>
      <c r="O63" s="22" t="str">
        <f>LEFT(C63,2)</f>
        <v>CA</v>
      </c>
    </row>
    <row r="64" spans="2:15" ht="51">
      <c r="B64" s="20">
        <v>0</v>
      </c>
      <c r="C64" s="10" t="s">
        <v>10</v>
      </c>
      <c r="D64" s="10" t="s">
        <v>123</v>
      </c>
      <c r="E64" s="4" t="s">
        <v>1005</v>
      </c>
      <c r="H64" s="26" t="s">
        <v>1204</v>
      </c>
      <c r="I64" s="38">
        <v>0.44</v>
      </c>
      <c r="J64" s="38">
        <v>0.6</v>
      </c>
      <c r="K64" s="38">
        <v>0.58</v>
      </c>
      <c r="L64" s="38">
        <v>0.58</v>
      </c>
      <c r="M64" s="38">
        <v>0.6</v>
      </c>
      <c r="N64" s="61">
        <f>IF(A64="c",0,1/INT((LEN(C64)+1.5)/3))</f>
        <v>1</v>
      </c>
      <c r="O64" s="22" t="str">
        <f>LEFT(C64,2)</f>
        <v>CA</v>
      </c>
    </row>
    <row r="65" spans="1:15" ht="51">
      <c r="A65" s="10"/>
      <c r="B65" s="20">
        <v>5</v>
      </c>
      <c r="C65" s="10" t="s">
        <v>10</v>
      </c>
      <c r="E65" s="4" t="s">
        <v>662</v>
      </c>
      <c r="F65" s="10" t="s">
        <v>800</v>
      </c>
      <c r="G65" s="30"/>
      <c r="N65" s="61">
        <f>IF(A65="c",0,1/INT((LEN(C65)+1.5)/3))</f>
        <v>1</v>
      </c>
      <c r="O65" s="22" t="str">
        <f>LEFT(C65,2)</f>
        <v>CA</v>
      </c>
    </row>
    <row r="66" spans="2:15" ht="89.25">
      <c r="B66" s="20">
        <v>2</v>
      </c>
      <c r="C66" s="10" t="s">
        <v>10</v>
      </c>
      <c r="D66" s="10" t="s">
        <v>295</v>
      </c>
      <c r="E66" s="4" t="s">
        <v>1011</v>
      </c>
      <c r="F66" s="10" t="s">
        <v>447</v>
      </c>
      <c r="G66" s="10" t="s">
        <v>170</v>
      </c>
      <c r="H66" s="26" t="s">
        <v>1205</v>
      </c>
      <c r="I66" s="38">
        <v>0.8</v>
      </c>
      <c r="J66" s="38">
        <v>0.09</v>
      </c>
      <c r="K66" s="38">
        <v>0.59</v>
      </c>
      <c r="L66" s="38">
        <v>0.81</v>
      </c>
      <c r="N66" s="61">
        <f>IF(A66="c",0,1/INT((LEN(C66)+1.5)/3))</f>
        <v>1</v>
      </c>
      <c r="O66" s="22" t="str">
        <f>LEFT(C66,2)</f>
        <v>CA</v>
      </c>
    </row>
    <row r="67" spans="1:15" ht="38.25">
      <c r="A67" s="10"/>
      <c r="B67" s="20">
        <v>5</v>
      </c>
      <c r="C67" s="10" t="s">
        <v>10</v>
      </c>
      <c r="E67" s="4" t="s">
        <v>724</v>
      </c>
      <c r="F67" s="10" t="s">
        <v>801</v>
      </c>
      <c r="G67" s="30"/>
      <c r="N67" s="61">
        <f>IF(A67="c",0,1/INT((LEN(C67)+1.5)/3))</f>
        <v>1</v>
      </c>
      <c r="O67" s="22" t="str">
        <f>LEFT(C67,2)</f>
        <v>CA</v>
      </c>
    </row>
    <row r="68" spans="2:15" ht="140.25">
      <c r="B68" s="20">
        <v>2</v>
      </c>
      <c r="C68" s="10" t="s">
        <v>482</v>
      </c>
      <c r="D68" s="10" t="s">
        <v>605</v>
      </c>
      <c r="E68" s="4" t="s">
        <v>1023</v>
      </c>
      <c r="F68" s="82" t="s">
        <v>1599</v>
      </c>
      <c r="G68" s="83" t="s">
        <v>1598</v>
      </c>
      <c r="H68" s="26" t="s">
        <v>1206</v>
      </c>
      <c r="N68" s="61">
        <f>IF(A68="c",0,1/INT((LEN(C68)+1.5)/3))</f>
        <v>0.1</v>
      </c>
      <c r="O68" s="22" t="str">
        <f>LEFT(C68,2)</f>
        <v>CA</v>
      </c>
    </row>
    <row r="69" spans="2:15" ht="38.25">
      <c r="B69" s="20">
        <v>3</v>
      </c>
      <c r="C69" s="10" t="s">
        <v>10</v>
      </c>
      <c r="D69" s="12" t="s">
        <v>607</v>
      </c>
      <c r="E69" s="4" t="s">
        <v>1146</v>
      </c>
      <c r="F69" s="10" t="s">
        <v>556</v>
      </c>
      <c r="G69" s="4"/>
      <c r="N69" s="61">
        <f>IF(A69="c",0,1/INT((LEN(C69)+1.5)/3))</f>
        <v>1</v>
      </c>
      <c r="O69" s="22" t="str">
        <f>LEFT(C69,2)</f>
        <v>CA</v>
      </c>
    </row>
    <row r="70" spans="2:15" ht="38.25">
      <c r="B70" s="20">
        <v>0</v>
      </c>
      <c r="C70" s="10" t="s">
        <v>10</v>
      </c>
      <c r="D70" s="10" t="s">
        <v>125</v>
      </c>
      <c r="E70" s="4" t="s">
        <v>1027</v>
      </c>
      <c r="H70" s="26" t="s">
        <v>1207</v>
      </c>
      <c r="I70" s="38">
        <v>0.38</v>
      </c>
      <c r="J70" s="38">
        <v>0.49</v>
      </c>
      <c r="K70" s="38">
        <v>0.03</v>
      </c>
      <c r="L70" s="38">
        <v>0.2</v>
      </c>
      <c r="M70" s="38">
        <v>0.33</v>
      </c>
      <c r="N70" s="61">
        <f>IF(A70="c",0,1/INT((LEN(C70)+1.5)/3))</f>
        <v>1</v>
      </c>
      <c r="O70" s="22" t="str">
        <f>LEFT(C70,2)</f>
        <v>CA</v>
      </c>
    </row>
    <row r="71" spans="1:15" ht="51">
      <c r="A71" s="20" t="s">
        <v>158</v>
      </c>
      <c r="B71" s="20">
        <v>3</v>
      </c>
      <c r="C71" s="10" t="s">
        <v>10</v>
      </c>
      <c r="D71" s="12" t="s">
        <v>605</v>
      </c>
      <c r="E71" s="4" t="s">
        <v>1148</v>
      </c>
      <c r="F71" s="10" t="s">
        <v>558</v>
      </c>
      <c r="G71" s="10" t="s">
        <v>154</v>
      </c>
      <c r="N71" s="61">
        <f>IF(A71="c",0,1/INT((LEN(C71)+1.5)/3))</f>
        <v>1</v>
      </c>
      <c r="O71" s="22" t="str">
        <f>LEFT(C71,2)</f>
        <v>CA</v>
      </c>
    </row>
    <row r="72" spans="1:15" ht="38.25">
      <c r="A72" s="10"/>
      <c r="B72" s="20">
        <v>5</v>
      </c>
      <c r="C72" s="10" t="s">
        <v>676</v>
      </c>
      <c r="E72" s="4" t="s">
        <v>725</v>
      </c>
      <c r="F72" s="10" t="s">
        <v>802</v>
      </c>
      <c r="G72" s="30"/>
      <c r="N72" s="61">
        <f>IF(A72="c",0,1/INT((LEN(C72)+1.5)/3))</f>
        <v>0.25</v>
      </c>
      <c r="O72" s="22" t="str">
        <f>LEFT(C72,2)</f>
        <v>CA</v>
      </c>
    </row>
    <row r="73" spans="2:15" ht="38.25">
      <c r="B73" s="20">
        <v>6</v>
      </c>
      <c r="C73" s="10" t="s">
        <v>1379</v>
      </c>
      <c r="E73" s="4" t="s">
        <v>1380</v>
      </c>
      <c r="F73" s="11" t="s">
        <v>1381</v>
      </c>
      <c r="N73" s="61">
        <f>IF(A73="c",0,1/INT((LEN(C73)+1.5)/3))</f>
        <v>0.25</v>
      </c>
      <c r="O73" s="22" t="str">
        <f>LEFT(C73,2)</f>
        <v>CA</v>
      </c>
    </row>
    <row r="74" spans="2:15" ht="51">
      <c r="B74" s="20">
        <v>2</v>
      </c>
      <c r="C74" s="10" t="s">
        <v>10</v>
      </c>
      <c r="D74" s="10" t="s">
        <v>309</v>
      </c>
      <c r="E74" s="4" t="s">
        <v>1034</v>
      </c>
      <c r="F74" s="10" t="s">
        <v>460</v>
      </c>
      <c r="G74" s="10" t="s">
        <v>171</v>
      </c>
      <c r="H74" s="26" t="s">
        <v>1208</v>
      </c>
      <c r="I74" s="38">
        <v>0.79</v>
      </c>
      <c r="J74" s="38">
        <v>0.68</v>
      </c>
      <c r="K74" s="38">
        <v>0.85</v>
      </c>
      <c r="L74" s="38">
        <v>0.59</v>
      </c>
      <c r="M74" s="38">
        <v>0.69</v>
      </c>
      <c r="N74" s="61">
        <f>IF(A74="c",0,1/INT((LEN(C74)+1.5)/3))</f>
        <v>1</v>
      </c>
      <c r="O74" s="22" t="str">
        <f>LEFT(C74,2)</f>
        <v>CA</v>
      </c>
    </row>
    <row r="75" spans="2:15" ht="51">
      <c r="B75" s="20">
        <v>6</v>
      </c>
      <c r="C75" s="10" t="s">
        <v>1376</v>
      </c>
      <c r="E75" s="4" t="s">
        <v>1377</v>
      </c>
      <c r="F75" s="11" t="s">
        <v>1378</v>
      </c>
      <c r="N75" s="61">
        <f>IF(A75="c",0,1/INT((LEN(C75)+1.5)/3))</f>
        <v>0.125</v>
      </c>
      <c r="O75" s="22" t="str">
        <f>LEFT(C75,2)</f>
        <v>CA</v>
      </c>
    </row>
    <row r="76" spans="2:15" ht="76.5">
      <c r="B76" s="20">
        <v>1</v>
      </c>
      <c r="C76" s="10" t="s">
        <v>10</v>
      </c>
      <c r="D76" s="10" t="s">
        <v>373</v>
      </c>
      <c r="E76" s="4" t="s">
        <v>1047</v>
      </c>
      <c r="F76" s="10" t="s">
        <v>410</v>
      </c>
      <c r="G76" s="10" t="s">
        <v>372</v>
      </c>
      <c r="H76" s="26" t="s">
        <v>1209</v>
      </c>
      <c r="I76" s="38">
        <v>0.43</v>
      </c>
      <c r="J76" s="38">
        <v>0.59</v>
      </c>
      <c r="K76" s="38">
        <v>0.41</v>
      </c>
      <c r="L76" s="38">
        <v>0.59</v>
      </c>
      <c r="M76" s="38">
        <v>0.63</v>
      </c>
      <c r="N76" s="61">
        <f>IF(A76="c",0,1/INT((LEN(C76)+1.5)/3))</f>
        <v>1</v>
      </c>
      <c r="O76" s="22" t="str">
        <f>LEFT(C76,2)</f>
        <v>CA</v>
      </c>
    </row>
    <row r="77" spans="1:15" ht="38.25">
      <c r="A77" s="10"/>
      <c r="B77" s="20">
        <v>5</v>
      </c>
      <c r="C77" s="10" t="s">
        <v>726</v>
      </c>
      <c r="E77" s="4" t="s">
        <v>691</v>
      </c>
      <c r="F77" s="10" t="s">
        <v>791</v>
      </c>
      <c r="G77" s="30"/>
      <c r="N77" s="61">
        <f>IF(A77="c",0,1/INT((LEN(C77)+1.5)/3))</f>
        <v>0.3333333333333333</v>
      </c>
      <c r="O77" s="22" t="str">
        <f>LEFT(C77,2)</f>
        <v>CA</v>
      </c>
    </row>
    <row r="78" spans="1:15" ht="38.25">
      <c r="A78" s="10"/>
      <c r="B78" s="20">
        <v>5</v>
      </c>
      <c r="C78" s="10" t="s">
        <v>10</v>
      </c>
      <c r="E78" s="4" t="s">
        <v>692</v>
      </c>
      <c r="F78" s="10" t="s">
        <v>803</v>
      </c>
      <c r="G78" s="30"/>
      <c r="N78" s="61">
        <f>IF(A78="c",0,1/INT((LEN(C78)+1.5)/3))</f>
        <v>1</v>
      </c>
      <c r="O78" s="22" t="str">
        <f>LEFT(C78,2)</f>
        <v>CA</v>
      </c>
    </row>
    <row r="79" spans="1:15" ht="38.25">
      <c r="A79" s="20" t="s">
        <v>907</v>
      </c>
      <c r="B79" s="20">
        <v>0</v>
      </c>
      <c r="C79" s="10" t="s">
        <v>10</v>
      </c>
      <c r="D79" s="10" t="s">
        <v>135</v>
      </c>
      <c r="E79" s="4" t="s">
        <v>1049</v>
      </c>
      <c r="G79" s="10" t="s">
        <v>912</v>
      </c>
      <c r="H79" s="26" t="s">
        <v>1210</v>
      </c>
      <c r="I79" s="38">
        <v>0.63</v>
      </c>
      <c r="J79" s="38">
        <v>0.68</v>
      </c>
      <c r="K79" s="38">
        <v>0.58</v>
      </c>
      <c r="L79" s="38">
        <v>0.69</v>
      </c>
      <c r="M79" s="38">
        <v>0.59</v>
      </c>
      <c r="N79" s="61">
        <f>IF(A79="c",0,1/INT((LEN(C79)+1.5)/3))</f>
        <v>0</v>
      </c>
      <c r="O79" s="22" t="str">
        <f>LEFT(C79,2)</f>
        <v>CA</v>
      </c>
    </row>
    <row r="80" spans="1:15" ht="38.25">
      <c r="A80" s="10"/>
      <c r="B80" s="20">
        <v>5</v>
      </c>
      <c r="C80" s="10" t="s">
        <v>699</v>
      </c>
      <c r="E80" s="4" t="s">
        <v>700</v>
      </c>
      <c r="F80" s="10" t="s">
        <v>804</v>
      </c>
      <c r="G80" s="30"/>
      <c r="N80" s="61">
        <f>IF(A80="c",0,1/INT((LEN(C80)+1.5)/3))</f>
        <v>0.5</v>
      </c>
      <c r="O80" s="22" t="str">
        <f>LEFT(C80,2)</f>
        <v>CA</v>
      </c>
    </row>
    <row r="81" spans="1:15" ht="25.5">
      <c r="A81" s="10"/>
      <c r="B81" s="20">
        <v>5</v>
      </c>
      <c r="C81" s="10" t="s">
        <v>10</v>
      </c>
      <c r="E81" s="4" t="s">
        <v>701</v>
      </c>
      <c r="F81" s="10" t="s">
        <v>805</v>
      </c>
      <c r="G81" s="30"/>
      <c r="N81" s="61">
        <f>IF(A81="c",0,1/INT((LEN(C81)+1.5)/3))</f>
        <v>1</v>
      </c>
      <c r="O81" s="22" t="str">
        <f>LEFT(C81,2)</f>
        <v>CA</v>
      </c>
    </row>
    <row r="82" spans="2:15" ht="38.25">
      <c r="B82" s="20">
        <v>3</v>
      </c>
      <c r="C82" s="10" t="s">
        <v>10</v>
      </c>
      <c r="D82" s="12" t="s">
        <v>608</v>
      </c>
      <c r="E82" s="4" t="s">
        <v>1171</v>
      </c>
      <c r="F82" s="10" t="s">
        <v>580</v>
      </c>
      <c r="G82" s="4"/>
      <c r="N82" s="61">
        <f>IF(A82="c",0,1/INT((LEN(C82)+1.5)/3))</f>
        <v>1</v>
      </c>
      <c r="O82" s="22" t="str">
        <f>LEFT(C82,2)</f>
        <v>CA</v>
      </c>
    </row>
    <row r="83" spans="1:15" ht="51">
      <c r="A83" s="20" t="s">
        <v>907</v>
      </c>
      <c r="B83" s="20">
        <v>0</v>
      </c>
      <c r="C83" s="10" t="s">
        <v>10</v>
      </c>
      <c r="D83" s="10" t="s">
        <v>140</v>
      </c>
      <c r="E83" s="4" t="s">
        <v>1059</v>
      </c>
      <c r="H83" s="26" t="s">
        <v>1211</v>
      </c>
      <c r="I83" s="38">
        <v>0.75</v>
      </c>
      <c r="J83" s="38">
        <v>0.68</v>
      </c>
      <c r="K83" s="38">
        <v>0.67</v>
      </c>
      <c r="L83" s="38">
        <v>0.81</v>
      </c>
      <c r="M83" s="38">
        <v>0.72</v>
      </c>
      <c r="N83" s="61">
        <f>IF(A83="c",0,1/INT((LEN(C83)+1.5)/3))</f>
        <v>0</v>
      </c>
      <c r="O83" s="22" t="str">
        <f>LEFT(C83,2)</f>
        <v>CA</v>
      </c>
    </row>
    <row r="84" spans="2:15" ht="38.25">
      <c r="B84" s="20">
        <v>2</v>
      </c>
      <c r="C84" s="10" t="s">
        <v>10</v>
      </c>
      <c r="D84" s="10" t="s">
        <v>609</v>
      </c>
      <c r="E84" s="4" t="s">
        <v>1067</v>
      </c>
      <c r="F84" s="10" t="s">
        <v>476</v>
      </c>
      <c r="G84" s="10" t="s">
        <v>172</v>
      </c>
      <c r="H84" s="26" t="s">
        <v>1212</v>
      </c>
      <c r="I84" s="38">
        <v>0.63</v>
      </c>
      <c r="J84" s="38">
        <v>0.7</v>
      </c>
      <c r="K84" s="38">
        <v>0.87</v>
      </c>
      <c r="L84" s="38">
        <v>0.81</v>
      </c>
      <c r="M84" s="38">
        <v>0.6</v>
      </c>
      <c r="N84" s="61">
        <f>IF(A84="c",0,1/INT((LEN(C84)+1.5)/3))</f>
        <v>1</v>
      </c>
      <c r="O84" s="22" t="str">
        <f>LEFT(C84,2)</f>
        <v>CA</v>
      </c>
    </row>
    <row r="85" spans="2:15" ht="38.25">
      <c r="B85" s="20">
        <v>3</v>
      </c>
      <c r="C85" s="10" t="s">
        <v>10</v>
      </c>
      <c r="D85" s="12" t="s">
        <v>605</v>
      </c>
      <c r="E85" s="4" t="s">
        <v>1180</v>
      </c>
      <c r="F85" s="10" t="s">
        <v>587</v>
      </c>
      <c r="G85" s="4"/>
      <c r="N85" s="61">
        <f>IF(A85="c",0,1/INT((LEN(C85)+1.5)/3))</f>
        <v>1</v>
      </c>
      <c r="O85" s="22" t="str">
        <f>LEFT(C85,2)</f>
        <v>CA</v>
      </c>
    </row>
    <row r="86" spans="1:15" ht="38.25">
      <c r="A86" s="10"/>
      <c r="B86" s="20">
        <v>5</v>
      </c>
      <c r="C86" s="10" t="s">
        <v>17</v>
      </c>
      <c r="E86" s="4" t="s">
        <v>641</v>
      </c>
      <c r="F86" s="10" t="s">
        <v>806</v>
      </c>
      <c r="G86" s="30"/>
      <c r="N86" s="61">
        <f>IF(A86="c",0,1/INT((LEN(C86)+1.5)/3))</f>
        <v>1</v>
      </c>
      <c r="O86" s="22" t="str">
        <f>LEFT(C86,2)</f>
        <v>CO</v>
      </c>
    </row>
    <row r="87" spans="2:15" ht="38.25">
      <c r="B87" s="20">
        <v>3</v>
      </c>
      <c r="C87" s="10" t="s">
        <v>17</v>
      </c>
      <c r="D87" s="12"/>
      <c r="E87" s="4" t="s">
        <v>1117</v>
      </c>
      <c r="F87" s="10" t="s">
        <v>532</v>
      </c>
      <c r="G87" s="4"/>
      <c r="N87" s="61">
        <f>IF(A87="c",0,1/INT((LEN(C87)+1.5)/3))</f>
        <v>1</v>
      </c>
      <c r="O87" s="22" t="str">
        <f>LEFT(C87,2)</f>
        <v>CO</v>
      </c>
    </row>
    <row r="88" spans="1:15" ht="25.5">
      <c r="A88" s="20" t="s">
        <v>907</v>
      </c>
      <c r="B88" s="20">
        <v>0</v>
      </c>
      <c r="C88" s="10" t="s">
        <v>17</v>
      </c>
      <c r="D88" s="10" t="s">
        <v>132</v>
      </c>
      <c r="E88" s="4" t="s">
        <v>1159</v>
      </c>
      <c r="G88" s="10" t="s">
        <v>914</v>
      </c>
      <c r="N88" s="61">
        <f>IF(A88="c",0,1/INT((LEN(C88)+1.5)/3))</f>
        <v>0</v>
      </c>
      <c r="O88" s="22" t="str">
        <f>LEFT(C88,2)</f>
        <v>CO</v>
      </c>
    </row>
    <row r="89" spans="1:15" ht="140.25">
      <c r="A89" s="10"/>
      <c r="B89" s="20">
        <v>5</v>
      </c>
      <c r="C89" s="10" t="s">
        <v>17</v>
      </c>
      <c r="E89" s="4" t="s">
        <v>1042</v>
      </c>
      <c r="F89" s="10" t="s">
        <v>807</v>
      </c>
      <c r="G89" s="30"/>
      <c r="H89" s="26" t="s">
        <v>1213</v>
      </c>
      <c r="I89" s="38">
        <v>0.78</v>
      </c>
      <c r="J89" s="38">
        <v>0.75</v>
      </c>
      <c r="K89" s="38">
        <v>0.86</v>
      </c>
      <c r="L89" s="38">
        <v>0.8</v>
      </c>
      <c r="M89" s="38">
        <v>0.71</v>
      </c>
      <c r="N89" s="61">
        <f>IF(A89="c",0,1/INT((LEN(C89)+1.5)/3))</f>
        <v>1</v>
      </c>
      <c r="O89" s="22" t="str">
        <f>LEFT(C89,2)</f>
        <v>CO</v>
      </c>
    </row>
    <row r="90" spans="2:15" ht="38.25">
      <c r="B90" s="20">
        <v>3</v>
      </c>
      <c r="C90" s="10" t="s">
        <v>13</v>
      </c>
      <c r="D90" s="12"/>
      <c r="E90" s="4" t="s">
        <v>1081</v>
      </c>
      <c r="F90" s="10" t="s">
        <v>505</v>
      </c>
      <c r="G90" s="12" t="s">
        <v>611</v>
      </c>
      <c r="N90" s="61">
        <f>IF(A90="c",0,1/INT((LEN(C90)+1.5)/3))</f>
        <v>0.2</v>
      </c>
      <c r="O90" s="22" t="str">
        <f>LEFT(C90,2)</f>
        <v>CT</v>
      </c>
    </row>
    <row r="91" spans="2:15" ht="63.75">
      <c r="B91" s="20">
        <v>1</v>
      </c>
      <c r="C91" s="10" t="s">
        <v>18</v>
      </c>
      <c r="D91" s="10" t="s">
        <v>340</v>
      </c>
      <c r="E91" s="4" t="s">
        <v>938</v>
      </c>
      <c r="F91" s="10" t="s">
        <v>390</v>
      </c>
      <c r="G91" s="10" t="s">
        <v>339</v>
      </c>
      <c r="H91" s="26" t="s">
        <v>1214</v>
      </c>
      <c r="I91" s="38">
        <v>0.79</v>
      </c>
      <c r="J91" s="38">
        <v>0.73</v>
      </c>
      <c r="K91" s="38">
        <v>0.86</v>
      </c>
      <c r="L91" s="38">
        <v>0.68</v>
      </c>
      <c r="M91" s="38">
        <v>0.74</v>
      </c>
      <c r="N91" s="61">
        <f>IF(A91="c",0,1/INT((LEN(C91)+1.5)/3))</f>
        <v>0.5</v>
      </c>
      <c r="O91" s="22" t="str">
        <f>LEFT(C91,2)</f>
        <v>CT</v>
      </c>
    </row>
    <row r="92" spans="2:15" ht="38.25">
      <c r="B92" s="20">
        <v>3</v>
      </c>
      <c r="C92" s="10" t="s">
        <v>20</v>
      </c>
      <c r="D92" s="12"/>
      <c r="E92" s="4" t="s">
        <v>1092</v>
      </c>
      <c r="F92" s="10" t="s">
        <v>507</v>
      </c>
      <c r="G92" s="4"/>
      <c r="N92" s="61">
        <f>IF(A92="c",0,1/INT((LEN(C92)+1.5)/3))</f>
        <v>0.5</v>
      </c>
      <c r="O92" s="22" t="str">
        <f>LEFT(C92,2)</f>
        <v>CT</v>
      </c>
    </row>
    <row r="93" spans="2:15" ht="38.25">
      <c r="B93" s="20">
        <v>6</v>
      </c>
      <c r="C93" s="10" t="s">
        <v>18</v>
      </c>
      <c r="E93" s="4" t="s">
        <v>1387</v>
      </c>
      <c r="F93" s="11" t="s">
        <v>1388</v>
      </c>
      <c r="N93" s="61">
        <f>IF(A93="c",0,1/INT((LEN(C93)+1.5)/3))</f>
        <v>0.5</v>
      </c>
      <c r="O93" s="22" t="str">
        <f>LEFT(C93,2)</f>
        <v>CT</v>
      </c>
    </row>
    <row r="94" spans="1:15" ht="38.25">
      <c r="A94" s="10"/>
      <c r="B94" s="20">
        <v>5</v>
      </c>
      <c r="C94" s="10" t="s">
        <v>18</v>
      </c>
      <c r="E94" s="4" t="s">
        <v>649</v>
      </c>
      <c r="F94" s="10" t="s">
        <v>808</v>
      </c>
      <c r="G94" s="30"/>
      <c r="N94" s="61">
        <f>IF(A94="c",0,1/INT((LEN(C94)+1.5)/3))</f>
        <v>0.5</v>
      </c>
      <c r="O94" s="22" t="str">
        <f>LEFT(C94,2)</f>
        <v>CT</v>
      </c>
    </row>
    <row r="95" spans="2:15" ht="38.25">
      <c r="B95" s="20">
        <v>3</v>
      </c>
      <c r="C95" s="10" t="s">
        <v>11</v>
      </c>
      <c r="D95" s="12"/>
      <c r="E95" s="4" t="s">
        <v>1125</v>
      </c>
      <c r="F95" s="10" t="s">
        <v>538</v>
      </c>
      <c r="G95" s="4"/>
      <c r="N95" s="61">
        <f>IF(A95="c",0,1/INT((LEN(C95)+1.5)/3))</f>
        <v>1</v>
      </c>
      <c r="O95" s="22" t="str">
        <f>LEFT(C95,2)</f>
        <v>CT</v>
      </c>
    </row>
    <row r="96" spans="2:15" ht="76.5">
      <c r="B96" s="20">
        <v>2</v>
      </c>
      <c r="C96" s="10" t="s">
        <v>11</v>
      </c>
      <c r="D96" s="10" t="s">
        <v>306</v>
      </c>
      <c r="E96" s="4" t="s">
        <v>1031</v>
      </c>
      <c r="F96" s="10" t="s">
        <v>457</v>
      </c>
      <c r="G96" s="10" t="s">
        <v>173</v>
      </c>
      <c r="H96" s="26" t="s">
        <v>1215</v>
      </c>
      <c r="I96" s="38">
        <v>0.67</v>
      </c>
      <c r="J96" s="38">
        <v>0.73</v>
      </c>
      <c r="K96" s="38">
        <v>0.81</v>
      </c>
      <c r="L96" s="38">
        <v>0.83</v>
      </c>
      <c r="M96" s="38">
        <v>0.74</v>
      </c>
      <c r="N96" s="61">
        <f>IF(A96="c",0,1/INT((LEN(C96)+1.5)/3))</f>
        <v>1</v>
      </c>
      <c r="O96" s="22" t="str">
        <f>LEFT(C96,2)</f>
        <v>CT</v>
      </c>
    </row>
    <row r="97" spans="2:15" ht="38.25">
      <c r="B97" s="20">
        <v>6</v>
      </c>
      <c r="C97" s="10" t="s">
        <v>18</v>
      </c>
      <c r="E97" s="4" t="s">
        <v>1385</v>
      </c>
      <c r="F97" s="11" t="s">
        <v>1386</v>
      </c>
      <c r="N97" s="61">
        <f>IF(A97="c",0,1/INT((LEN(C97)+1.5)/3))</f>
        <v>0.5</v>
      </c>
      <c r="O97" s="22" t="str">
        <f>LEFT(C97,2)</f>
        <v>CT</v>
      </c>
    </row>
    <row r="98" spans="2:15" ht="51">
      <c r="B98" s="20">
        <v>6</v>
      </c>
      <c r="C98" s="10" t="s">
        <v>1565</v>
      </c>
      <c r="E98" s="4" t="s">
        <v>1377</v>
      </c>
      <c r="F98" s="11" t="s">
        <v>1378</v>
      </c>
      <c r="N98" s="61">
        <f>IF(A98="c",0,1/INT((LEN(C98)+1.5)/3))</f>
        <v>0.125</v>
      </c>
      <c r="O98" s="22" t="str">
        <f>LEFT(C98,2)</f>
        <v>CT</v>
      </c>
    </row>
    <row r="99" spans="2:15" ht="38.25">
      <c r="B99" s="20">
        <v>3</v>
      </c>
      <c r="C99" s="10" t="s">
        <v>20</v>
      </c>
      <c r="D99" s="12"/>
      <c r="E99" s="4" t="s">
        <v>1163</v>
      </c>
      <c r="F99" s="10" t="s">
        <v>572</v>
      </c>
      <c r="G99" s="4"/>
      <c r="N99" s="61">
        <f>IF(A99="c",0,1/INT((LEN(C99)+1.5)/3))</f>
        <v>0.5</v>
      </c>
      <c r="O99" s="22" t="str">
        <f>LEFT(C99,2)</f>
        <v>CT</v>
      </c>
    </row>
    <row r="100" spans="2:15" ht="38.25">
      <c r="B100" s="20">
        <v>2</v>
      </c>
      <c r="C100" s="10" t="s">
        <v>11</v>
      </c>
      <c r="D100" s="10" t="s">
        <v>314</v>
      </c>
      <c r="E100" s="4" t="s">
        <v>1050</v>
      </c>
      <c r="F100" s="10" t="s">
        <v>465</v>
      </c>
      <c r="G100" s="10" t="s">
        <v>174</v>
      </c>
      <c r="H100" s="26" t="s">
        <v>1216</v>
      </c>
      <c r="I100" s="38">
        <v>0.74</v>
      </c>
      <c r="J100" s="38">
        <v>0.68</v>
      </c>
      <c r="K100" s="38">
        <v>0.82</v>
      </c>
      <c r="L100" s="38">
        <v>0.67</v>
      </c>
      <c r="M100" s="38">
        <v>0.71</v>
      </c>
      <c r="N100" s="61">
        <f>IF(A100="c",0,1/INT((LEN(C100)+1.5)/3))</f>
        <v>1</v>
      </c>
      <c r="O100" s="22" t="str">
        <f>LEFT(C100,2)</f>
        <v>CT</v>
      </c>
    </row>
    <row r="101" spans="2:15" ht="38.25">
      <c r="B101" s="20">
        <v>3</v>
      </c>
      <c r="C101" s="10" t="s">
        <v>11</v>
      </c>
      <c r="D101" s="12"/>
      <c r="E101" s="4" t="s">
        <v>1167</v>
      </c>
      <c r="F101" s="10" t="s">
        <v>576</v>
      </c>
      <c r="G101" s="4"/>
      <c r="N101" s="61">
        <f>IF(A101="c",0,1/INT((LEN(C101)+1.5)/3))</f>
        <v>1</v>
      </c>
      <c r="O101" s="22" t="str">
        <f>LEFT(C101,2)</f>
        <v>CT</v>
      </c>
    </row>
    <row r="102" spans="2:15" ht="38.25">
      <c r="B102" s="20">
        <v>3</v>
      </c>
      <c r="C102" s="10" t="s">
        <v>11</v>
      </c>
      <c r="D102" s="12"/>
      <c r="E102" s="4" t="s">
        <v>1170</v>
      </c>
      <c r="F102" s="10" t="s">
        <v>579</v>
      </c>
      <c r="G102" s="4"/>
      <c r="N102" s="61">
        <f>IF(A102="c",0,1/INT((LEN(C102)+1.5)/3))</f>
        <v>1</v>
      </c>
      <c r="O102" s="22" t="str">
        <f>LEFT(C102,2)</f>
        <v>CT</v>
      </c>
    </row>
    <row r="103" spans="2:15" ht="38.25">
      <c r="B103" s="20">
        <v>6</v>
      </c>
      <c r="C103" s="10" t="s">
        <v>18</v>
      </c>
      <c r="E103" s="4" t="s">
        <v>1389</v>
      </c>
      <c r="F103" s="11" t="s">
        <v>1390</v>
      </c>
      <c r="N103" s="61">
        <f>IF(A103="c",0,1/INT((LEN(C103)+1.5)/3))</f>
        <v>0.5</v>
      </c>
      <c r="O103" s="22" t="str">
        <f>LEFT(C103,2)</f>
        <v>CT</v>
      </c>
    </row>
    <row r="104" spans="2:15" ht="51">
      <c r="B104" s="20">
        <v>2</v>
      </c>
      <c r="C104" s="10" t="s">
        <v>18</v>
      </c>
      <c r="E104" s="4" t="s">
        <v>1076</v>
      </c>
      <c r="F104" s="10" t="s">
        <v>481</v>
      </c>
      <c r="G104" s="10" t="s">
        <v>223</v>
      </c>
      <c r="H104" s="26" t="s">
        <v>1217</v>
      </c>
      <c r="I104" s="38">
        <v>0.76</v>
      </c>
      <c r="J104" s="38">
        <v>0.74</v>
      </c>
      <c r="K104" s="38">
        <v>0.91</v>
      </c>
      <c r="L104" s="38">
        <v>0.91</v>
      </c>
      <c r="M104" s="38">
        <v>0.82</v>
      </c>
      <c r="N104" s="61">
        <f>IF(A104="c",0,1/INT((LEN(C104)+1.5)/3))</f>
        <v>0.5</v>
      </c>
      <c r="O104" s="22" t="str">
        <f>LEFT(C104,2)</f>
        <v>CT</v>
      </c>
    </row>
    <row r="105" spans="1:15" ht="38.25">
      <c r="A105" s="10"/>
      <c r="B105" s="20">
        <v>5</v>
      </c>
      <c r="C105" s="10" t="s">
        <v>25</v>
      </c>
      <c r="E105" s="4" t="s">
        <v>616</v>
      </c>
      <c r="F105" s="10" t="s">
        <v>809</v>
      </c>
      <c r="G105" s="30"/>
      <c r="N105" s="61">
        <f>IF(A105="c",0,1/INT((LEN(C105)+1.5)/3))</f>
        <v>0.5</v>
      </c>
      <c r="O105" s="22" t="str">
        <f>LEFT(C105,2)</f>
        <v>DC</v>
      </c>
    </row>
    <row r="106" spans="1:15" ht="38.25">
      <c r="A106" s="10"/>
      <c r="B106" s="20">
        <v>5</v>
      </c>
      <c r="C106" s="10" t="s">
        <v>25</v>
      </c>
      <c r="E106" s="4" t="s">
        <v>667</v>
      </c>
      <c r="F106" s="10" t="s">
        <v>810</v>
      </c>
      <c r="G106" s="30"/>
      <c r="N106" s="61">
        <f>IF(A106="c",0,1/INT((LEN(C106)+1.5)/3))</f>
        <v>0.5</v>
      </c>
      <c r="O106" s="22" t="str">
        <f>LEFT(C106,2)</f>
        <v>DC</v>
      </c>
    </row>
    <row r="107" spans="2:15" ht="38.25">
      <c r="B107" s="20">
        <v>3</v>
      </c>
      <c r="C107" s="10" t="s">
        <v>25</v>
      </c>
      <c r="D107" s="12"/>
      <c r="E107" s="4" t="s">
        <v>1142</v>
      </c>
      <c r="F107" s="10" t="s">
        <v>506</v>
      </c>
      <c r="G107" s="4"/>
      <c r="N107" s="61">
        <f>IF(A107="c",0,1/INT((LEN(C107)+1.5)/3))</f>
        <v>0.5</v>
      </c>
      <c r="O107" s="22" t="str">
        <f>LEFT(C107,2)</f>
        <v>DC</v>
      </c>
    </row>
    <row r="108" spans="2:15" ht="140.25">
      <c r="B108" s="20">
        <v>2</v>
      </c>
      <c r="C108" s="10" t="s">
        <v>483</v>
      </c>
      <c r="E108" s="4" t="s">
        <v>1023</v>
      </c>
      <c r="F108" s="82" t="s">
        <v>1599</v>
      </c>
      <c r="G108" s="83" t="s">
        <v>1598</v>
      </c>
      <c r="H108" s="26" t="s">
        <v>1206</v>
      </c>
      <c r="N108" s="61">
        <f>IF(A108="c",0,1/INT((LEN(C108)+1.5)/3))</f>
        <v>0.1</v>
      </c>
      <c r="O108" s="22" t="str">
        <f>LEFT(C108,2)</f>
        <v>DC</v>
      </c>
    </row>
    <row r="109" spans="1:15" ht="38.25">
      <c r="A109" s="10"/>
      <c r="B109" s="20">
        <v>5</v>
      </c>
      <c r="C109" s="10" t="s">
        <v>675</v>
      </c>
      <c r="E109" s="4" t="s">
        <v>727</v>
      </c>
      <c r="F109" s="10" t="s">
        <v>811</v>
      </c>
      <c r="G109" s="30"/>
      <c r="N109" s="61">
        <f>IF(A109="c",0,1/INT((LEN(C109)+1.5)/3))</f>
        <v>0.3333333333333333</v>
      </c>
      <c r="O109" s="22" t="str">
        <f>LEFT(C109,2)</f>
        <v>DC</v>
      </c>
    </row>
    <row r="110" spans="1:15" ht="38.25">
      <c r="A110" s="10"/>
      <c r="B110" s="20">
        <v>5</v>
      </c>
      <c r="C110" s="10" t="s">
        <v>675</v>
      </c>
      <c r="E110" s="4" t="s">
        <v>698</v>
      </c>
      <c r="F110" s="10" t="s">
        <v>812</v>
      </c>
      <c r="G110" s="30"/>
      <c r="N110" s="61">
        <f>IF(A110="c",0,1/INT((LEN(C110)+1.5)/3))</f>
        <v>0.3333333333333333</v>
      </c>
      <c r="O110" s="22" t="str">
        <f>LEFT(C110,2)</f>
        <v>DC</v>
      </c>
    </row>
    <row r="111" spans="2:15" ht="38.25">
      <c r="B111" s="20">
        <v>3</v>
      </c>
      <c r="C111" s="10" t="s">
        <v>25</v>
      </c>
      <c r="D111" s="12"/>
      <c r="E111" s="4" t="s">
        <v>1176</v>
      </c>
      <c r="F111" s="10" t="s">
        <v>506</v>
      </c>
      <c r="G111" s="4"/>
      <c r="N111" s="61">
        <f>IF(A111="c",0,1/INT((LEN(C111)+1.5)/3))</f>
        <v>0.5</v>
      </c>
      <c r="O111" s="22" t="str">
        <f>LEFT(C111,2)</f>
        <v>DC</v>
      </c>
    </row>
    <row r="112" spans="1:15" ht="38.25">
      <c r="A112" s="10"/>
      <c r="B112" s="20">
        <v>5</v>
      </c>
      <c r="C112" s="10" t="s">
        <v>25</v>
      </c>
      <c r="E112" s="4" t="s">
        <v>717</v>
      </c>
      <c r="F112" s="10" t="s">
        <v>813</v>
      </c>
      <c r="G112" s="30"/>
      <c r="N112" s="61">
        <f>IF(A112="c",0,1/INT((LEN(C112)+1.5)/3))</f>
        <v>0.5</v>
      </c>
      <c r="O112" s="22" t="str">
        <f>LEFT(C112,2)</f>
        <v>DC</v>
      </c>
    </row>
    <row r="113" spans="2:15" ht="25.5">
      <c r="B113" s="20">
        <v>6</v>
      </c>
      <c r="C113" s="10" t="s">
        <v>1391</v>
      </c>
      <c r="E113" s="4" t="s">
        <v>1392</v>
      </c>
      <c r="F113" s="11" t="s">
        <v>1393</v>
      </c>
      <c r="N113" s="61">
        <f>IF(A113="c",0,1/INT((LEN(C113)+1.5)/3))</f>
        <v>0.3333333333333333</v>
      </c>
      <c r="O113" s="22" t="str">
        <f>LEFT(C113,2)</f>
        <v>DE</v>
      </c>
    </row>
    <row r="114" spans="1:15" ht="38.25">
      <c r="A114" s="10"/>
      <c r="B114" s="20">
        <v>5</v>
      </c>
      <c r="C114" s="10" t="s">
        <v>646</v>
      </c>
      <c r="E114" s="4" t="s">
        <v>730</v>
      </c>
      <c r="F114" s="10" t="s">
        <v>814</v>
      </c>
      <c r="G114" s="30"/>
      <c r="N114" s="61">
        <f>IF(A114="c",0,1/INT((LEN(C114)+1.5)/3))</f>
        <v>1</v>
      </c>
      <c r="O114" s="22" t="str">
        <f>LEFT(C114,2)</f>
        <v>DE</v>
      </c>
    </row>
    <row r="115" spans="1:15" ht="38.25">
      <c r="A115" s="20" t="s">
        <v>158</v>
      </c>
      <c r="B115" s="20">
        <v>3</v>
      </c>
      <c r="C115" s="10" t="s">
        <v>22</v>
      </c>
      <c r="D115" s="12"/>
      <c r="E115" s="4" t="s">
        <v>1140</v>
      </c>
      <c r="F115" s="10" t="s">
        <v>550</v>
      </c>
      <c r="G115" s="4"/>
      <c r="N115" s="61">
        <f>IF(A115="c",0,1/INT((LEN(C115)+1.5)/3))</f>
        <v>0.3333333333333333</v>
      </c>
      <c r="O115" s="22" t="str">
        <f>LEFT(C115,2)</f>
        <v>DE</v>
      </c>
    </row>
    <row r="116" spans="2:15" ht="38.25">
      <c r="B116" s="20">
        <v>3</v>
      </c>
      <c r="C116" s="10" t="s">
        <v>27</v>
      </c>
      <c r="D116" s="12"/>
      <c r="E116" s="4" t="s">
        <v>1088</v>
      </c>
      <c r="F116" s="10" t="s">
        <v>506</v>
      </c>
      <c r="G116" s="4"/>
      <c r="N116" s="61">
        <f>IF(A116="c",0,1/INT((LEN(C116)+1.5)/3))</f>
        <v>1</v>
      </c>
      <c r="O116" s="22" t="str">
        <f>LEFT(C116,2)</f>
        <v>FL</v>
      </c>
    </row>
    <row r="117" spans="2:15" ht="38.25">
      <c r="B117" s="20">
        <v>2</v>
      </c>
      <c r="C117" s="10" t="s">
        <v>1</v>
      </c>
      <c r="D117" s="10" t="s">
        <v>260</v>
      </c>
      <c r="E117" s="4" t="s">
        <v>939</v>
      </c>
      <c r="F117" s="10" t="s">
        <v>261</v>
      </c>
      <c r="G117" s="10" t="s">
        <v>175</v>
      </c>
      <c r="H117" s="26" t="s">
        <v>1194</v>
      </c>
      <c r="I117" s="38">
        <v>0.42</v>
      </c>
      <c r="J117" s="38">
        <v>0.47</v>
      </c>
      <c r="K117" s="38">
        <v>0.6</v>
      </c>
      <c r="L117" s="38">
        <v>0.67</v>
      </c>
      <c r="M117" s="38">
        <v>0.62</v>
      </c>
      <c r="N117" s="61">
        <f>IF(A117="c",0,1/INT((LEN(C117)+1.5)/3))</f>
        <v>0.5</v>
      </c>
      <c r="O117" s="22" t="str">
        <f>LEFT(C117,2)</f>
        <v>FL</v>
      </c>
    </row>
    <row r="118" spans="1:15" ht="25.5">
      <c r="A118" s="20" t="s">
        <v>158</v>
      </c>
      <c r="B118" s="20">
        <v>2</v>
      </c>
      <c r="C118" s="10" t="s">
        <v>251</v>
      </c>
      <c r="D118" s="10" t="s">
        <v>266</v>
      </c>
      <c r="E118" s="4" t="s">
        <v>946</v>
      </c>
      <c r="F118" s="10" t="s">
        <v>267</v>
      </c>
      <c r="G118" s="10" t="s">
        <v>176</v>
      </c>
      <c r="H118" s="26" t="s">
        <v>1218</v>
      </c>
      <c r="I118" s="38">
        <v>0.75</v>
      </c>
      <c r="J118" s="38">
        <v>0.74</v>
      </c>
      <c r="K118" s="38">
        <v>0.64</v>
      </c>
      <c r="L118" s="38">
        <v>0.69</v>
      </c>
      <c r="M118" s="38">
        <v>0.63</v>
      </c>
      <c r="N118" s="61">
        <f>IF(A118="c",0,1/INT((LEN(C118)+1.5)/3))</f>
        <v>0.5</v>
      </c>
      <c r="O118" s="22" t="str">
        <f>LEFT(C118,2)</f>
        <v>FL</v>
      </c>
    </row>
    <row r="119" spans="1:15" ht="38.25">
      <c r="A119" s="10"/>
      <c r="B119" s="20">
        <v>5</v>
      </c>
      <c r="C119" s="10" t="s">
        <v>251</v>
      </c>
      <c r="E119" s="4" t="s">
        <v>733</v>
      </c>
      <c r="F119" s="10" t="s">
        <v>815</v>
      </c>
      <c r="G119" s="30"/>
      <c r="N119" s="61">
        <f>IF(A119="c",0,1/INT((LEN(C119)+1.5)/3))</f>
        <v>0.5</v>
      </c>
      <c r="O119" s="22" t="str">
        <f>LEFT(C119,2)</f>
        <v>FL</v>
      </c>
    </row>
    <row r="120" spans="1:15" ht="12.75">
      <c r="A120" s="20" t="s">
        <v>158</v>
      </c>
      <c r="B120" s="20">
        <v>4</v>
      </c>
      <c r="C120" s="10" t="s">
        <v>27</v>
      </c>
      <c r="E120" s="13" t="s">
        <v>151</v>
      </c>
      <c r="F120" s="10"/>
      <c r="G120" s="12" t="s">
        <v>253</v>
      </c>
      <c r="N120" s="61">
        <f>IF(A120="c",0,1/INT((LEN(C120)+1.5)/3))</f>
        <v>1</v>
      </c>
      <c r="O120" s="22" t="str">
        <f>LEFT(C120,2)</f>
        <v>FL</v>
      </c>
    </row>
    <row r="121" spans="2:15" ht="38.25">
      <c r="B121" s="20">
        <v>2</v>
      </c>
      <c r="C121" s="10" t="s">
        <v>27</v>
      </c>
      <c r="D121" s="10" t="s">
        <v>269</v>
      </c>
      <c r="E121" s="4" t="s">
        <v>951</v>
      </c>
      <c r="F121" s="10" t="s">
        <v>416</v>
      </c>
      <c r="G121" s="10" t="s">
        <v>177</v>
      </c>
      <c r="H121" s="26" t="s">
        <v>1219</v>
      </c>
      <c r="I121" s="38">
        <v>0.58</v>
      </c>
      <c r="J121" s="38">
        <v>0.6</v>
      </c>
      <c r="K121" s="38">
        <v>0.71</v>
      </c>
      <c r="L121" s="38">
        <v>0.67</v>
      </c>
      <c r="M121" s="38">
        <v>0.77</v>
      </c>
      <c r="N121" s="61">
        <f>IF(A121="c",0,1/INT((LEN(C121)+1.5)/3))</f>
        <v>1</v>
      </c>
      <c r="O121" s="22" t="str">
        <f>LEFT(C121,2)</f>
        <v>FL</v>
      </c>
    </row>
    <row r="122" spans="1:15" ht="38.25">
      <c r="A122" s="20" t="s">
        <v>158</v>
      </c>
      <c r="B122" s="20">
        <v>3</v>
      </c>
      <c r="C122" s="10" t="s">
        <v>27</v>
      </c>
      <c r="D122" s="12"/>
      <c r="E122" s="4" t="s">
        <v>1100</v>
      </c>
      <c r="F122" s="10" t="s">
        <v>515</v>
      </c>
      <c r="G122" s="4"/>
      <c r="N122" s="61">
        <f>IF(A122="c",0,1/INT((LEN(C122)+1.5)/3))</f>
        <v>1</v>
      </c>
      <c r="O122" s="22" t="str">
        <f>LEFT(C122,2)</f>
        <v>FL</v>
      </c>
    </row>
    <row r="123" spans="2:15" ht="38.25">
      <c r="B123" s="20">
        <v>3</v>
      </c>
      <c r="C123" s="10" t="s">
        <v>27</v>
      </c>
      <c r="D123" s="12"/>
      <c r="E123" s="4" t="s">
        <v>1106</v>
      </c>
      <c r="F123" s="10" t="s">
        <v>521</v>
      </c>
      <c r="G123" s="4"/>
      <c r="N123" s="61">
        <f>IF(A123="c",0,1/INT((LEN(C123)+1.5)/3))</f>
        <v>1</v>
      </c>
      <c r="O123" s="22" t="str">
        <f>LEFT(C123,2)</f>
        <v>FL</v>
      </c>
    </row>
    <row r="124" spans="1:15" ht="38.25">
      <c r="A124" s="10"/>
      <c r="B124" s="20">
        <v>5</v>
      </c>
      <c r="C124" s="10" t="s">
        <v>27</v>
      </c>
      <c r="E124" s="4" t="s">
        <v>731</v>
      </c>
      <c r="F124" s="10" t="s">
        <v>816</v>
      </c>
      <c r="G124" s="30"/>
      <c r="N124" s="61">
        <f>IF(A124="c",0,1/INT((LEN(C124)+1.5)/3))</f>
        <v>1</v>
      </c>
      <c r="O124" s="22" t="str">
        <f>LEFT(C124,2)</f>
        <v>FL</v>
      </c>
    </row>
    <row r="125" spans="1:15" ht="25.5">
      <c r="A125" s="20" t="s">
        <v>158</v>
      </c>
      <c r="B125" s="20">
        <v>4</v>
      </c>
      <c r="C125" s="10" t="s">
        <v>27</v>
      </c>
      <c r="E125" s="13" t="s">
        <v>152</v>
      </c>
      <c r="G125" s="12" t="s">
        <v>254</v>
      </c>
      <c r="N125" s="61">
        <f>IF(A125="c",0,1/INT((LEN(C125)+1.5)/3))</f>
        <v>1</v>
      </c>
      <c r="O125" s="22" t="str">
        <f>LEFT(C125,2)</f>
        <v>FL</v>
      </c>
    </row>
    <row r="126" spans="2:15" ht="38.25">
      <c r="B126" s="20">
        <v>6</v>
      </c>
      <c r="C126" s="10" t="s">
        <v>27</v>
      </c>
      <c r="E126" s="4" t="s">
        <v>1396</v>
      </c>
      <c r="F126" s="11" t="s">
        <v>1397</v>
      </c>
      <c r="N126" s="61">
        <f>IF(A126="c",0,1/INT((LEN(C126)+1.5)/3))</f>
        <v>1</v>
      </c>
      <c r="O126" s="22" t="str">
        <f>LEFT(C126,2)</f>
        <v>FL</v>
      </c>
    </row>
    <row r="127" spans="1:15" ht="25.5">
      <c r="A127" s="10"/>
      <c r="B127" s="20">
        <v>5</v>
      </c>
      <c r="C127" s="10" t="s">
        <v>27</v>
      </c>
      <c r="E127" s="4" t="s">
        <v>629</v>
      </c>
      <c r="F127" s="10" t="s">
        <v>817</v>
      </c>
      <c r="G127" s="30"/>
      <c r="N127" s="61">
        <f>IF(A127="c",0,1/INT((LEN(C127)+1.5)/3))</f>
        <v>1</v>
      </c>
      <c r="O127" s="22" t="str">
        <f>LEFT(C127,2)</f>
        <v>FL</v>
      </c>
    </row>
    <row r="128" spans="2:15" ht="38.25">
      <c r="B128" s="20">
        <v>3</v>
      </c>
      <c r="C128" s="10" t="s">
        <v>27</v>
      </c>
      <c r="D128" s="12"/>
      <c r="E128" s="4" t="s">
        <v>1112</v>
      </c>
      <c r="F128" s="10" t="s">
        <v>527</v>
      </c>
      <c r="G128" s="4"/>
      <c r="N128" s="61">
        <f>IF(A128="c",0,1/INT((LEN(C128)+1.5)/3))</f>
        <v>1</v>
      </c>
      <c r="O128" s="22" t="str">
        <f>LEFT(C128,2)</f>
        <v>FL</v>
      </c>
    </row>
    <row r="129" spans="2:15" ht="38.25">
      <c r="B129" s="20">
        <v>3</v>
      </c>
      <c r="C129" s="10" t="s">
        <v>27</v>
      </c>
      <c r="D129" s="12"/>
      <c r="E129" s="4" t="s">
        <v>1115</v>
      </c>
      <c r="F129" s="10" t="s">
        <v>530</v>
      </c>
      <c r="G129" s="4"/>
      <c r="N129" s="61">
        <f>IF(A129="c",0,1/INT((LEN(C129)+1.5)/3))</f>
        <v>1</v>
      </c>
      <c r="O129" s="22" t="str">
        <f>LEFT(C129,2)</f>
        <v>FL</v>
      </c>
    </row>
    <row r="130" spans="2:15" ht="38.25">
      <c r="B130" s="20">
        <v>3</v>
      </c>
      <c r="C130" s="10" t="s">
        <v>27</v>
      </c>
      <c r="D130" s="12"/>
      <c r="E130" s="4" t="s">
        <v>1119</v>
      </c>
      <c r="F130" s="10" t="s">
        <v>509</v>
      </c>
      <c r="G130" s="4"/>
      <c r="N130" s="61">
        <f>IF(A130="c",0,1/INT((LEN(C130)+1.5)/3))</f>
        <v>1</v>
      </c>
      <c r="O130" s="22" t="str">
        <f>LEFT(C130,2)</f>
        <v>FL</v>
      </c>
    </row>
    <row r="131" spans="1:15" ht="51">
      <c r="A131" s="10"/>
      <c r="B131" s="20">
        <v>5</v>
      </c>
      <c r="C131" s="10" t="s">
        <v>648</v>
      </c>
      <c r="E131" s="4" t="s">
        <v>734</v>
      </c>
      <c r="F131" s="10" t="s">
        <v>818</v>
      </c>
      <c r="G131" s="30"/>
      <c r="N131" s="61">
        <f>IF(A131="c",0,1/INT((LEN(C131)+1.5)/3))</f>
        <v>0.5</v>
      </c>
      <c r="O131" s="22" t="str">
        <f>LEFT(C131,2)</f>
        <v>FL</v>
      </c>
    </row>
    <row r="132" spans="1:15" ht="38.25">
      <c r="A132" s="10"/>
      <c r="B132" s="20">
        <v>5</v>
      </c>
      <c r="C132" s="10" t="s">
        <v>27</v>
      </c>
      <c r="E132" s="4" t="s">
        <v>650</v>
      </c>
      <c r="F132" s="10" t="s">
        <v>819</v>
      </c>
      <c r="G132" s="30"/>
      <c r="N132" s="61">
        <f>IF(A132="c",0,1/INT((LEN(C132)+1.5)/3))</f>
        <v>1</v>
      </c>
      <c r="O132" s="22" t="str">
        <f>LEFT(C132,2)</f>
        <v>FL</v>
      </c>
    </row>
    <row r="133" spans="2:15" ht="25.5">
      <c r="B133" s="20">
        <v>2</v>
      </c>
      <c r="C133" s="10" t="s">
        <v>27</v>
      </c>
      <c r="D133" s="10" t="s">
        <v>284</v>
      </c>
      <c r="E133" s="4" t="s">
        <v>990</v>
      </c>
      <c r="F133" s="10" t="s">
        <v>435</v>
      </c>
      <c r="G133" s="10" t="s">
        <v>178</v>
      </c>
      <c r="H133" s="26" t="s">
        <v>1220</v>
      </c>
      <c r="I133" s="38">
        <v>0.81</v>
      </c>
      <c r="J133" s="38">
        <v>0.73</v>
      </c>
      <c r="K133" s="38">
        <v>0.89</v>
      </c>
      <c r="L133" s="38">
        <v>0.73</v>
      </c>
      <c r="M133" s="38">
        <v>0.63</v>
      </c>
      <c r="N133" s="61">
        <f>IF(A133="c",0,1/INT((LEN(C133)+1.5)/3))</f>
        <v>1</v>
      </c>
      <c r="O133" s="22" t="str">
        <f>LEFT(C133,2)</f>
        <v>FL</v>
      </c>
    </row>
    <row r="134" spans="2:15" ht="89.25">
      <c r="B134" s="20">
        <v>1</v>
      </c>
      <c r="C134" s="10" t="s">
        <v>27</v>
      </c>
      <c r="E134" s="4" t="s">
        <v>991</v>
      </c>
      <c r="F134" s="10" t="s">
        <v>402</v>
      </c>
      <c r="G134" s="10" t="s">
        <v>360</v>
      </c>
      <c r="H134" s="26" t="s">
        <v>1221</v>
      </c>
      <c r="N134" s="61">
        <f>IF(A134="c",0,1/INT((LEN(C134)+1.5)/3))</f>
        <v>1</v>
      </c>
      <c r="O134" s="22" t="str">
        <f>LEFT(C134,2)</f>
        <v>FL</v>
      </c>
    </row>
    <row r="135" spans="2:15" ht="38.25">
      <c r="B135" s="20">
        <v>2</v>
      </c>
      <c r="C135" s="10" t="s">
        <v>27</v>
      </c>
      <c r="D135" s="10" t="s">
        <v>269</v>
      </c>
      <c r="E135" s="4" t="s">
        <v>992</v>
      </c>
      <c r="F135" s="10" t="s">
        <v>594</v>
      </c>
      <c r="G135" s="10" t="s">
        <v>179</v>
      </c>
      <c r="H135" s="26" t="s">
        <v>1222</v>
      </c>
      <c r="I135" s="38">
        <v>0.75</v>
      </c>
      <c r="J135" s="38">
        <v>0.65</v>
      </c>
      <c r="K135" s="38">
        <v>0.84</v>
      </c>
      <c r="L135" s="38">
        <v>0.77</v>
      </c>
      <c r="M135" s="38">
        <v>0.86</v>
      </c>
      <c r="N135" s="61">
        <f>IF(A135="c",0,1/INT((LEN(C135)+1.5)/3))</f>
        <v>1</v>
      </c>
      <c r="O135" s="22" t="str">
        <f>LEFT(C135,2)</f>
        <v>FL</v>
      </c>
    </row>
    <row r="136" spans="1:15" ht="38.25">
      <c r="A136" s="10"/>
      <c r="B136" s="20">
        <v>5</v>
      </c>
      <c r="C136" s="10" t="s">
        <v>739</v>
      </c>
      <c r="E136" s="4" t="s">
        <v>1001</v>
      </c>
      <c r="F136" s="10" t="s">
        <v>799</v>
      </c>
      <c r="G136" s="30"/>
      <c r="H136" s="26" t="s">
        <v>1203</v>
      </c>
      <c r="I136" s="38">
        <v>0.57</v>
      </c>
      <c r="J136" s="38">
        <v>0.64</v>
      </c>
      <c r="K136" s="38">
        <v>0.45</v>
      </c>
      <c r="L136" s="38">
        <v>0</v>
      </c>
      <c r="M136" s="38">
        <v>0.72</v>
      </c>
      <c r="N136" s="61">
        <f>IF(A136="c",0,1/INT((LEN(C136)+1.5)/3))</f>
        <v>0.3333333333333333</v>
      </c>
      <c r="O136" s="22" t="str">
        <f>LEFT(C136,2)</f>
        <v>FL</v>
      </c>
    </row>
    <row r="137" spans="1:15" ht="25.5">
      <c r="A137" s="10"/>
      <c r="B137" s="20">
        <v>5</v>
      </c>
      <c r="C137" s="10" t="s">
        <v>657</v>
      </c>
      <c r="E137" s="4" t="s">
        <v>658</v>
      </c>
      <c r="F137" s="10" t="s">
        <v>820</v>
      </c>
      <c r="G137" s="30"/>
      <c r="N137" s="61">
        <f>IF(A137="c",0,1/INT((LEN(C137)+1.5)/3))</f>
        <v>0.3333333333333333</v>
      </c>
      <c r="O137" s="22" t="str">
        <f>LEFT(C137,2)</f>
        <v>FL</v>
      </c>
    </row>
    <row r="138" spans="1:15" ht="38.25">
      <c r="A138" s="10"/>
      <c r="B138" s="20">
        <v>5</v>
      </c>
      <c r="C138" s="10" t="s">
        <v>27</v>
      </c>
      <c r="E138" s="4" t="s">
        <v>661</v>
      </c>
      <c r="F138" s="10" t="s">
        <v>821</v>
      </c>
      <c r="G138" s="30"/>
      <c r="N138" s="61">
        <f>IF(A138="c",0,1/INT((LEN(C138)+1.5)/3))</f>
        <v>1</v>
      </c>
      <c r="O138" s="22" t="str">
        <f>LEFT(C138,2)</f>
        <v>FL</v>
      </c>
    </row>
    <row r="139" spans="2:15" ht="38.25">
      <c r="B139" s="20">
        <v>2</v>
      </c>
      <c r="C139" s="10" t="s">
        <v>27</v>
      </c>
      <c r="D139" s="10" t="s">
        <v>289</v>
      </c>
      <c r="E139" s="4" t="s">
        <v>1127</v>
      </c>
      <c r="F139" s="10" t="s">
        <v>442</v>
      </c>
      <c r="G139" s="10" t="s">
        <v>180</v>
      </c>
      <c r="N139" s="61">
        <f>IF(A139="c",0,1/INT((LEN(C139)+1.5)/3))</f>
        <v>1</v>
      </c>
      <c r="O139" s="22" t="str">
        <f>LEFT(C139,2)</f>
        <v>FL</v>
      </c>
    </row>
    <row r="140" spans="2:15" ht="51">
      <c r="B140" s="20">
        <v>6</v>
      </c>
      <c r="C140" s="10" t="s">
        <v>27</v>
      </c>
      <c r="E140" s="4" t="s">
        <v>1398</v>
      </c>
      <c r="F140" s="11" t="s">
        <v>1399</v>
      </c>
      <c r="N140" s="61">
        <f>IF(A140="c",0,1/INT((LEN(C140)+1.5)/3))</f>
        <v>1</v>
      </c>
      <c r="O140" s="22" t="str">
        <f>LEFT(C140,2)</f>
        <v>FL</v>
      </c>
    </row>
    <row r="141" spans="2:15" ht="38.25">
      <c r="B141" s="20">
        <v>3</v>
      </c>
      <c r="C141" s="10" t="s">
        <v>27</v>
      </c>
      <c r="D141" s="12"/>
      <c r="E141" s="4" t="s">
        <v>1133</v>
      </c>
      <c r="F141" s="10" t="s">
        <v>543</v>
      </c>
      <c r="G141" s="4"/>
      <c r="N141" s="61">
        <f>IF(A141="c",0,1/INT((LEN(C141)+1.5)/3))</f>
        <v>1</v>
      </c>
      <c r="O141" s="22" t="str">
        <f>LEFT(C141,2)</f>
        <v>FL</v>
      </c>
    </row>
    <row r="142" spans="2:15" ht="63.75">
      <c r="B142" s="20">
        <v>2</v>
      </c>
      <c r="C142" s="10" t="s">
        <v>27</v>
      </c>
      <c r="D142" s="10" t="s">
        <v>293</v>
      </c>
      <c r="E142" s="4" t="s">
        <v>1007</v>
      </c>
      <c r="F142" s="10" t="s">
        <v>595</v>
      </c>
      <c r="G142" s="10" t="s">
        <v>181</v>
      </c>
      <c r="H142" s="26" t="s">
        <v>1223</v>
      </c>
      <c r="I142" s="38">
        <v>0.63</v>
      </c>
      <c r="J142" s="38">
        <v>0.66</v>
      </c>
      <c r="K142" s="38">
        <v>0.73</v>
      </c>
      <c r="L142" s="38">
        <v>0.55</v>
      </c>
      <c r="M142" s="38">
        <v>0.65</v>
      </c>
      <c r="N142" s="61">
        <f>IF(A142="c",0,1/INT((LEN(C142)+1.5)/3))</f>
        <v>1</v>
      </c>
      <c r="O142" s="22" t="str">
        <f>LEFT(C142,2)</f>
        <v>FL</v>
      </c>
    </row>
    <row r="143" spans="1:15" ht="38.25">
      <c r="A143" s="20" t="s">
        <v>907</v>
      </c>
      <c r="B143" s="20">
        <v>0</v>
      </c>
      <c r="C143" s="10" t="s">
        <v>27</v>
      </c>
      <c r="D143" s="10" t="s">
        <v>124</v>
      </c>
      <c r="E143" s="4" t="s">
        <v>1013</v>
      </c>
      <c r="G143" s="10" t="s">
        <v>1187</v>
      </c>
      <c r="H143" s="26" t="s">
        <v>1224</v>
      </c>
      <c r="I143" s="38">
        <v>0.58</v>
      </c>
      <c r="J143" s="38">
        <v>0.63</v>
      </c>
      <c r="K143" s="38">
        <v>0.63</v>
      </c>
      <c r="M143" s="38">
        <v>0.74</v>
      </c>
      <c r="N143" s="61">
        <f>IF(A143="c",0,1/INT((LEN(C143)+1.5)/3))</f>
        <v>0</v>
      </c>
      <c r="O143" s="22" t="str">
        <f>LEFT(C143,2)</f>
        <v>FL</v>
      </c>
    </row>
    <row r="144" spans="2:15" ht="38.25">
      <c r="B144" s="20">
        <v>3</v>
      </c>
      <c r="C144" s="10" t="s">
        <v>27</v>
      </c>
      <c r="D144" s="12"/>
      <c r="E144" s="4" t="s">
        <v>1143</v>
      </c>
      <c r="F144" s="10" t="s">
        <v>552</v>
      </c>
      <c r="G144" s="4"/>
      <c r="N144" s="61">
        <f>IF(A144="c",0,1/INT((LEN(C144)+1.5)/3))</f>
        <v>1</v>
      </c>
      <c r="O144" s="22" t="str">
        <f>LEFT(C144,2)</f>
        <v>FL</v>
      </c>
    </row>
    <row r="145" spans="2:15" ht="38.25">
      <c r="B145" s="20">
        <v>2</v>
      </c>
      <c r="C145" s="10" t="s">
        <v>27</v>
      </c>
      <c r="D145" s="10" t="s">
        <v>299</v>
      </c>
      <c r="E145" s="4" t="s">
        <v>1019</v>
      </c>
      <c r="F145" s="10" t="s">
        <v>451</v>
      </c>
      <c r="G145" s="10" t="s">
        <v>182</v>
      </c>
      <c r="H145" s="26" t="s">
        <v>1225</v>
      </c>
      <c r="I145" s="38">
        <v>0.57</v>
      </c>
      <c r="J145" s="38">
        <v>0.75</v>
      </c>
      <c r="K145" s="38">
        <v>0.73</v>
      </c>
      <c r="L145" s="38">
        <v>0.68</v>
      </c>
      <c r="M145" s="38">
        <v>0.6</v>
      </c>
      <c r="N145" s="61">
        <f>IF(A145="c",0,1/INT((LEN(C145)+1.5)/3))</f>
        <v>1</v>
      </c>
      <c r="O145" s="22" t="str">
        <f>LEFT(C145,2)</f>
        <v>FL</v>
      </c>
    </row>
    <row r="146" spans="2:15" ht="140.25">
      <c r="B146" s="20">
        <v>2</v>
      </c>
      <c r="C146" s="10" t="s">
        <v>484</v>
      </c>
      <c r="E146" s="4" t="s">
        <v>1023</v>
      </c>
      <c r="F146" s="82" t="s">
        <v>1599</v>
      </c>
      <c r="G146" s="83" t="s">
        <v>1598</v>
      </c>
      <c r="H146" s="26" t="s">
        <v>1206</v>
      </c>
      <c r="N146" s="61">
        <f>IF(A146="c",0,1/INT((LEN(C146)+1.5)/3))</f>
        <v>0.1</v>
      </c>
      <c r="O146" s="22" t="str">
        <f>LEFT(C146,2)</f>
        <v>FL</v>
      </c>
    </row>
    <row r="147" spans="1:15" ht="38.25">
      <c r="A147" s="20" t="s">
        <v>158</v>
      </c>
      <c r="B147" s="20">
        <v>3</v>
      </c>
      <c r="C147" s="10" t="s">
        <v>27</v>
      </c>
      <c r="D147" s="12"/>
      <c r="E147" s="4" t="s">
        <v>1149</v>
      </c>
      <c r="F147" s="10" t="s">
        <v>559</v>
      </c>
      <c r="G147" s="4"/>
      <c r="N147" s="61">
        <f>IF(A147="c",0,1/INT((LEN(C147)+1.5)/3))</f>
        <v>1</v>
      </c>
      <c r="O147" s="22" t="str">
        <f>LEFT(C147,2)</f>
        <v>FL</v>
      </c>
    </row>
    <row r="148" spans="2:15" ht="38.25">
      <c r="B148" s="20">
        <v>3</v>
      </c>
      <c r="C148" s="10" t="s">
        <v>27</v>
      </c>
      <c r="D148" s="12"/>
      <c r="E148" s="4" t="s">
        <v>1151</v>
      </c>
      <c r="F148" s="10" t="s">
        <v>561</v>
      </c>
      <c r="G148" s="4"/>
      <c r="N148" s="61">
        <f>IF(A148="c",0,1/INT((LEN(C148)+1.5)/3))</f>
        <v>1</v>
      </c>
      <c r="O148" s="22" t="str">
        <f>LEFT(C148,2)</f>
        <v>FL</v>
      </c>
    </row>
    <row r="149" spans="1:15" ht="38.25">
      <c r="A149" s="10"/>
      <c r="B149" s="20">
        <v>5</v>
      </c>
      <c r="C149" s="10" t="s">
        <v>738</v>
      </c>
      <c r="E149" s="4" t="s">
        <v>683</v>
      </c>
      <c r="F149" s="10" t="s">
        <v>786</v>
      </c>
      <c r="G149" s="30"/>
      <c r="N149" s="61">
        <f>IF(A149="c",0,1/INT((LEN(C149)+1.5)/3))</f>
        <v>0.3333333333333333</v>
      </c>
      <c r="O149" s="22" t="str">
        <f>LEFT(C149,2)</f>
        <v>FL</v>
      </c>
    </row>
    <row r="150" spans="2:15" ht="38.25">
      <c r="B150" s="20">
        <v>6</v>
      </c>
      <c r="C150" s="10" t="s">
        <v>1403</v>
      </c>
      <c r="E150" s="4" t="s">
        <v>1404</v>
      </c>
      <c r="F150" s="11" t="s">
        <v>1405</v>
      </c>
      <c r="N150" s="61">
        <f>IF(A150="c",0,1/INT((LEN(C150)+1.5)/3))</f>
        <v>0.3333333333333333</v>
      </c>
      <c r="O150" s="22" t="str">
        <f>LEFT(C150,2)</f>
        <v>FL</v>
      </c>
    </row>
    <row r="151" spans="1:15" ht="38.25">
      <c r="A151" s="10"/>
      <c r="B151" s="20">
        <v>5</v>
      </c>
      <c r="C151" s="10" t="s">
        <v>27</v>
      </c>
      <c r="E151" s="4" t="s">
        <v>685</v>
      </c>
      <c r="F151" s="10" t="s">
        <v>822</v>
      </c>
      <c r="G151" s="30"/>
      <c r="N151" s="61">
        <f>IF(A151="c",0,1/INT((LEN(C151)+1.5)/3))</f>
        <v>1</v>
      </c>
      <c r="O151" s="22" t="str">
        <f>LEFT(C151,2)</f>
        <v>FL</v>
      </c>
    </row>
    <row r="152" spans="2:15" ht="25.5">
      <c r="B152" s="20">
        <v>2</v>
      </c>
      <c r="C152" s="10" t="s">
        <v>27</v>
      </c>
      <c r="D152" s="10" t="s">
        <v>311</v>
      </c>
      <c r="E152" s="4" t="s">
        <v>1039</v>
      </c>
      <c r="F152" s="10" t="s">
        <v>596</v>
      </c>
      <c r="G152" s="10" t="s">
        <v>183</v>
      </c>
      <c r="H152" s="26" t="s">
        <v>1226</v>
      </c>
      <c r="I152" s="38">
        <v>0.62</v>
      </c>
      <c r="J152" s="38">
        <v>0.61</v>
      </c>
      <c r="K152" s="38">
        <v>0.89</v>
      </c>
      <c r="L152" s="38">
        <v>0.52</v>
      </c>
      <c r="M152" s="38">
        <v>0.66</v>
      </c>
      <c r="N152" s="61">
        <f>IF(A152="c",0,1/INT((LEN(C152)+1.5)/3))</f>
        <v>1</v>
      </c>
      <c r="O152" s="22" t="str">
        <f>LEFT(C152,2)</f>
        <v>FL</v>
      </c>
    </row>
    <row r="153" spans="2:15" ht="38.25">
      <c r="B153" s="20">
        <v>3</v>
      </c>
      <c r="C153" s="10" t="s">
        <v>27</v>
      </c>
      <c r="D153" s="12"/>
      <c r="E153" s="4" t="s">
        <v>1157</v>
      </c>
      <c r="F153" s="10" t="s">
        <v>567</v>
      </c>
      <c r="G153" s="4"/>
      <c r="N153" s="61">
        <f>IF(A153="c",0,1/INT((LEN(C153)+1.5)/3))</f>
        <v>1</v>
      </c>
      <c r="O153" s="22" t="str">
        <f>LEFT(C153,2)</f>
        <v>FL</v>
      </c>
    </row>
    <row r="154" spans="1:15" ht="25.5">
      <c r="A154" s="10"/>
      <c r="B154" s="20">
        <v>5</v>
      </c>
      <c r="C154" s="10" t="s">
        <v>27</v>
      </c>
      <c r="E154" s="4" t="s">
        <v>732</v>
      </c>
      <c r="F154" s="10" t="s">
        <v>823</v>
      </c>
      <c r="G154" s="30"/>
      <c r="N154" s="61">
        <f>IF(A154="c",0,1/INT((LEN(C154)+1.5)/3))</f>
        <v>1</v>
      </c>
      <c r="O154" s="22" t="str">
        <f>LEFT(C154,2)</f>
        <v>FL</v>
      </c>
    </row>
    <row r="155" spans="2:15" ht="51">
      <c r="B155" s="20">
        <v>6</v>
      </c>
      <c r="C155" s="10" t="s">
        <v>27</v>
      </c>
      <c r="E155" s="4" t="s">
        <v>1394</v>
      </c>
      <c r="F155" s="11" t="s">
        <v>1395</v>
      </c>
      <c r="N155" s="61">
        <f>IF(A155="c",0,1/INT((LEN(C155)+1.5)/3))</f>
        <v>1</v>
      </c>
      <c r="O155" s="22" t="str">
        <f>LEFT(C155,2)</f>
        <v>FL</v>
      </c>
    </row>
    <row r="156" spans="1:15" ht="38.25">
      <c r="A156" s="20" t="s">
        <v>158</v>
      </c>
      <c r="B156" s="20">
        <v>3</v>
      </c>
      <c r="C156" s="10" t="s">
        <v>27</v>
      </c>
      <c r="D156" s="12"/>
      <c r="E156" s="4" t="s">
        <v>1161</v>
      </c>
      <c r="F156" s="10" t="s">
        <v>570</v>
      </c>
      <c r="G156" s="4"/>
      <c r="N156" s="61">
        <f>IF(A156="c",0,1/INT((LEN(C156)+1.5)/3))</f>
        <v>1</v>
      </c>
      <c r="O156" s="22" t="str">
        <f>LEFT(C156,2)</f>
        <v>FL</v>
      </c>
    </row>
    <row r="157" spans="1:15" ht="25.5">
      <c r="A157" s="10"/>
      <c r="B157" s="20">
        <v>5</v>
      </c>
      <c r="C157" s="10" t="s">
        <v>27</v>
      </c>
      <c r="E157" s="4" t="s">
        <v>695</v>
      </c>
      <c r="F157" s="10" t="s">
        <v>824</v>
      </c>
      <c r="G157" s="30"/>
      <c r="N157" s="61">
        <f>IF(A157="c",0,1/INT((LEN(C157)+1.5)/3))</f>
        <v>1</v>
      </c>
      <c r="O157" s="22" t="str">
        <f>LEFT(C157,2)</f>
        <v>FL</v>
      </c>
    </row>
    <row r="158" spans="2:15" ht="38.25">
      <c r="B158" s="20">
        <v>3</v>
      </c>
      <c r="C158" s="10" t="s">
        <v>27</v>
      </c>
      <c r="D158" s="12"/>
      <c r="E158" s="4" t="s">
        <v>1164</v>
      </c>
      <c r="F158" s="10" t="s">
        <v>573</v>
      </c>
      <c r="G158" s="4"/>
      <c r="N158" s="61">
        <f>IF(A158="c",0,1/INT((LEN(C158)+1.5)/3))</f>
        <v>1</v>
      </c>
      <c r="O158" s="22" t="str">
        <f>LEFT(C158,2)</f>
        <v>FL</v>
      </c>
    </row>
    <row r="159" spans="2:15" ht="38.25">
      <c r="B159" s="20">
        <v>3</v>
      </c>
      <c r="C159" s="10" t="s">
        <v>27</v>
      </c>
      <c r="D159" s="12"/>
      <c r="E159" s="4" t="s">
        <v>1165</v>
      </c>
      <c r="F159" s="10" t="s">
        <v>574</v>
      </c>
      <c r="G159" s="4"/>
      <c r="N159" s="61">
        <f>IF(A159="c",0,1/INT((LEN(C159)+1.5)/3))</f>
        <v>1</v>
      </c>
      <c r="O159" s="22" t="str">
        <f>LEFT(C159,2)</f>
        <v>FL</v>
      </c>
    </row>
    <row r="160" spans="1:15" ht="25.5">
      <c r="A160" s="20" t="s">
        <v>158</v>
      </c>
      <c r="B160" s="20">
        <v>4</v>
      </c>
      <c r="C160" s="10" t="s">
        <v>27</v>
      </c>
      <c r="E160" s="13" t="s">
        <v>153</v>
      </c>
      <c r="G160" s="12" t="s">
        <v>255</v>
      </c>
      <c r="N160" s="61">
        <f>IF(A160="c",0,1/INT((LEN(C160)+1.5)/3))</f>
        <v>1</v>
      </c>
      <c r="O160" s="22" t="str">
        <f>LEFT(C160,2)</f>
        <v>FL</v>
      </c>
    </row>
    <row r="161" spans="1:15" ht="63.75">
      <c r="A161" s="20" t="s">
        <v>158</v>
      </c>
      <c r="B161" s="20">
        <v>1</v>
      </c>
      <c r="C161" s="10" t="s">
        <v>27</v>
      </c>
      <c r="D161" s="10" t="s">
        <v>375</v>
      </c>
      <c r="E161" s="4" t="s">
        <v>1048</v>
      </c>
      <c r="F161" s="10" t="s">
        <v>411</v>
      </c>
      <c r="G161" s="10" t="s">
        <v>374</v>
      </c>
      <c r="H161" s="26" t="s">
        <v>1227</v>
      </c>
      <c r="I161" s="38">
        <v>0.72</v>
      </c>
      <c r="J161" s="38">
        <v>0.71</v>
      </c>
      <c r="K161" s="38">
        <v>0.9</v>
      </c>
      <c r="L161" s="38">
        <v>0.67</v>
      </c>
      <c r="M161" s="38">
        <v>0.89</v>
      </c>
      <c r="N161" s="61">
        <f>IF(A161="c",0,1/INT((LEN(C161)+1.5)/3))</f>
        <v>1</v>
      </c>
      <c r="O161" s="22" t="str">
        <f>LEFT(C161,2)</f>
        <v>FL</v>
      </c>
    </row>
    <row r="162" spans="2:15" ht="38.25">
      <c r="B162" s="20">
        <v>3</v>
      </c>
      <c r="C162" s="10" t="s">
        <v>27</v>
      </c>
      <c r="D162" s="12"/>
      <c r="E162" s="4" t="s">
        <v>1166</v>
      </c>
      <c r="F162" s="10" t="s">
        <v>575</v>
      </c>
      <c r="G162" s="4"/>
      <c r="N162" s="61">
        <f>IF(A162="c",0,1/INT((LEN(C162)+1.5)/3))</f>
        <v>1</v>
      </c>
      <c r="O162" s="22" t="str">
        <f>LEFT(C162,2)</f>
        <v>FL</v>
      </c>
    </row>
    <row r="163" spans="2:15" ht="38.25">
      <c r="B163" s="20">
        <v>2</v>
      </c>
      <c r="C163" s="10" t="s">
        <v>27</v>
      </c>
      <c r="D163" s="10" t="s">
        <v>318</v>
      </c>
      <c r="E163" s="4" t="s">
        <v>1055</v>
      </c>
      <c r="F163" s="10" t="s">
        <v>470</v>
      </c>
      <c r="G163" s="10" t="s">
        <v>184</v>
      </c>
      <c r="H163" s="26" t="s">
        <v>1228</v>
      </c>
      <c r="I163" s="38">
        <v>0.45</v>
      </c>
      <c r="J163" s="38">
        <v>0.41</v>
      </c>
      <c r="K163" s="38">
        <v>0.88</v>
      </c>
      <c r="L163" s="38">
        <v>0.61</v>
      </c>
      <c r="M163" s="38">
        <v>0.8</v>
      </c>
      <c r="N163" s="61">
        <f>IF(A163="c",0,1/INT((LEN(C163)+1.5)/3))</f>
        <v>1</v>
      </c>
      <c r="O163" s="22" t="str">
        <f>LEFT(C163,2)</f>
        <v>FL</v>
      </c>
    </row>
    <row r="164" spans="2:15" ht="38.25">
      <c r="B164" s="20">
        <v>3</v>
      </c>
      <c r="C164" s="10" t="s">
        <v>27</v>
      </c>
      <c r="D164" s="12"/>
      <c r="E164" s="4" t="s">
        <v>1174</v>
      </c>
      <c r="F164" s="10" t="s">
        <v>582</v>
      </c>
      <c r="G164" s="4"/>
      <c r="N164" s="61">
        <f>IF(A164="c",0,1/INT((LEN(C164)+1.5)/3))</f>
        <v>1</v>
      </c>
      <c r="O164" s="22" t="str">
        <f>LEFT(C164,2)</f>
        <v>FL</v>
      </c>
    </row>
    <row r="165" spans="1:15" ht="38.25">
      <c r="A165" s="10"/>
      <c r="B165" s="20">
        <v>5</v>
      </c>
      <c r="C165" s="10" t="s">
        <v>27</v>
      </c>
      <c r="E165" s="4" t="s">
        <v>710</v>
      </c>
      <c r="F165" s="10" t="s">
        <v>825</v>
      </c>
      <c r="G165" s="30"/>
      <c r="N165" s="61">
        <f>IF(A165="c",0,1/INT((LEN(C165)+1.5)/3))</f>
        <v>1</v>
      </c>
      <c r="O165" s="22" t="str">
        <f>LEFT(C165,2)</f>
        <v>FL</v>
      </c>
    </row>
    <row r="166" spans="2:15" ht="38.25">
      <c r="B166" s="20">
        <v>2</v>
      </c>
      <c r="C166" s="10" t="s">
        <v>29</v>
      </c>
      <c r="D166" s="10" t="s">
        <v>324</v>
      </c>
      <c r="E166" s="4" t="s">
        <v>1068</v>
      </c>
      <c r="F166" s="10" t="s">
        <v>477</v>
      </c>
      <c r="G166" s="10" t="s">
        <v>250</v>
      </c>
      <c r="H166" s="26" t="s">
        <v>1229</v>
      </c>
      <c r="I166" s="38">
        <v>0.54</v>
      </c>
      <c r="J166" s="38">
        <v>0.5</v>
      </c>
      <c r="K166" s="38">
        <v>0.74</v>
      </c>
      <c r="L166" s="38">
        <v>0.56</v>
      </c>
      <c r="M166" s="38">
        <v>0.75</v>
      </c>
      <c r="N166" s="61">
        <f>IF(A166="c",0,1/INT((LEN(C166)+1.5)/3))</f>
        <v>0.3333333333333333</v>
      </c>
      <c r="O166" s="22" t="str">
        <f>LEFT(C166,2)</f>
        <v>FL</v>
      </c>
    </row>
    <row r="167" spans="2:15" ht="51">
      <c r="B167" s="20">
        <v>6</v>
      </c>
      <c r="C167" s="10" t="s">
        <v>1400</v>
      </c>
      <c r="E167" s="4" t="s">
        <v>1401</v>
      </c>
      <c r="F167" s="11" t="s">
        <v>1402</v>
      </c>
      <c r="N167" s="61">
        <f>IF(A167="c",0,1/INT((LEN(C167)+1.5)/3))</f>
        <v>0.14285714285714285</v>
      </c>
      <c r="O167" s="22" t="str">
        <f>LEFT(C167,2)</f>
        <v>FL</v>
      </c>
    </row>
    <row r="168" spans="2:15" ht="89.25">
      <c r="B168" s="20">
        <v>1</v>
      </c>
      <c r="C168" s="10" t="s">
        <v>27</v>
      </c>
      <c r="E168" s="4" t="s">
        <v>1075</v>
      </c>
      <c r="F168" s="10" t="s">
        <v>413</v>
      </c>
      <c r="G168" s="10" t="s">
        <v>378</v>
      </c>
      <c r="H168" s="26" t="s">
        <v>1230</v>
      </c>
      <c r="I168" s="38">
        <v>0.41</v>
      </c>
      <c r="J168" s="38">
        <v>0.49</v>
      </c>
      <c r="K168" s="38">
        <v>0.65</v>
      </c>
      <c r="L168" s="38">
        <v>0.8</v>
      </c>
      <c r="M168" s="38">
        <v>0.94</v>
      </c>
      <c r="N168" s="61">
        <f>IF(A168="c",0,1/INT((LEN(C168)+1.5)/3))</f>
        <v>1</v>
      </c>
      <c r="O168" s="22" t="str">
        <f>LEFT(C168,2)</f>
        <v>FL</v>
      </c>
    </row>
    <row r="169" spans="2:15" ht="38.25">
      <c r="B169" s="20">
        <v>3</v>
      </c>
      <c r="C169" s="10" t="s">
        <v>32</v>
      </c>
      <c r="D169" s="12"/>
      <c r="E169" s="4" t="s">
        <v>1082</v>
      </c>
      <c r="F169" s="10" t="s">
        <v>506</v>
      </c>
      <c r="G169" s="12" t="s">
        <v>611</v>
      </c>
      <c r="N169" s="61">
        <f>IF(A169="c",0,1/INT((LEN(C169)+1.5)/3))</f>
        <v>1</v>
      </c>
      <c r="O169" s="22" t="str">
        <f>LEFT(C169,2)</f>
        <v>GA</v>
      </c>
    </row>
    <row r="170" spans="2:15" ht="38.25">
      <c r="B170" s="20">
        <v>1</v>
      </c>
      <c r="C170" s="10" t="s">
        <v>35</v>
      </c>
      <c r="D170" s="10" t="s">
        <v>334</v>
      </c>
      <c r="E170" s="4" t="s">
        <v>933</v>
      </c>
      <c r="F170" s="10" t="s">
        <v>387</v>
      </c>
      <c r="G170" s="10" t="s">
        <v>333</v>
      </c>
      <c r="H170" s="26" t="s">
        <v>1231</v>
      </c>
      <c r="I170" s="38">
        <v>0.62</v>
      </c>
      <c r="J170" s="38">
        <v>0.42</v>
      </c>
      <c r="K170" s="38">
        <v>0.56</v>
      </c>
      <c r="L170" s="38">
        <v>0.67</v>
      </c>
      <c r="M170" s="38">
        <v>0.39</v>
      </c>
      <c r="N170" s="61">
        <f>IF(A170="c",0,1/INT((LEN(C170)+1.5)/3))</f>
        <v>0.5</v>
      </c>
      <c r="O170" s="22" t="str">
        <f>LEFT(C170,2)</f>
        <v>GA</v>
      </c>
    </row>
    <row r="171" spans="2:15" ht="38.25">
      <c r="B171" s="20">
        <v>3</v>
      </c>
      <c r="C171" s="10" t="s">
        <v>32</v>
      </c>
      <c r="D171" s="12"/>
      <c r="E171" s="4" t="s">
        <v>1083</v>
      </c>
      <c r="F171" s="10" t="s">
        <v>506</v>
      </c>
      <c r="G171" s="4"/>
      <c r="N171" s="61">
        <f>IF(A171="c",0,1/INT((LEN(C171)+1.5)/3))</f>
        <v>1</v>
      </c>
      <c r="O171" s="22" t="str">
        <f>LEFT(C171,2)</f>
        <v>GA</v>
      </c>
    </row>
    <row r="172" spans="2:15" ht="38.25">
      <c r="B172" s="20">
        <v>3</v>
      </c>
      <c r="C172" s="10" t="s">
        <v>32</v>
      </c>
      <c r="D172" s="12"/>
      <c r="E172" s="4" t="s">
        <v>1084</v>
      </c>
      <c r="F172" s="10" t="s">
        <v>506</v>
      </c>
      <c r="G172" s="4"/>
      <c r="N172" s="61">
        <f>IF(A172="c",0,1/INT((LEN(C172)+1.5)/3))</f>
        <v>1</v>
      </c>
      <c r="O172" s="22" t="str">
        <f>LEFT(C172,2)</f>
        <v>GA</v>
      </c>
    </row>
    <row r="173" spans="2:15" ht="38.25">
      <c r="B173" s="20">
        <v>3</v>
      </c>
      <c r="C173" s="10" t="s">
        <v>32</v>
      </c>
      <c r="D173" s="12"/>
      <c r="E173" s="4" t="s">
        <v>1085</v>
      </c>
      <c r="F173" s="10" t="s">
        <v>506</v>
      </c>
      <c r="G173" s="4"/>
      <c r="N173" s="61">
        <f>IF(A173="c",0,1/INT((LEN(C173)+1.5)/3))</f>
        <v>1</v>
      </c>
      <c r="O173" s="22" t="str">
        <f>LEFT(C173,2)</f>
        <v>GA</v>
      </c>
    </row>
    <row r="174" spans="2:15" ht="38.25">
      <c r="B174" s="20">
        <v>1</v>
      </c>
      <c r="C174" s="10" t="s">
        <v>32</v>
      </c>
      <c r="D174" s="10" t="s">
        <v>338</v>
      </c>
      <c r="E174" s="4" t="s">
        <v>935</v>
      </c>
      <c r="F174" s="10" t="s">
        <v>389</v>
      </c>
      <c r="G174" s="10" t="s">
        <v>337</v>
      </c>
      <c r="H174" s="26" t="s">
        <v>1232</v>
      </c>
      <c r="I174" s="38">
        <v>0.66</v>
      </c>
      <c r="J174" s="38">
        <v>0.55</v>
      </c>
      <c r="K174" s="38">
        <v>0.71</v>
      </c>
      <c r="L174" s="38">
        <v>0.66</v>
      </c>
      <c r="M174" s="38">
        <v>0.54</v>
      </c>
      <c r="N174" s="61">
        <f>IF(A174="c",0,1/INT((LEN(C174)+1.5)/3))</f>
        <v>1</v>
      </c>
      <c r="O174" s="22" t="str">
        <f>LEFT(C174,2)</f>
        <v>GA</v>
      </c>
    </row>
    <row r="175" spans="2:15" ht="51">
      <c r="B175" s="20">
        <v>3</v>
      </c>
      <c r="C175" s="10" t="s">
        <v>35</v>
      </c>
      <c r="D175" s="12"/>
      <c r="E175" s="4" t="s">
        <v>1086</v>
      </c>
      <c r="F175" s="10" t="s">
        <v>506</v>
      </c>
      <c r="G175" s="4"/>
      <c r="N175" s="61">
        <f>IF(A175="c",0,1/INT((LEN(C175)+1.5)/3))</f>
        <v>0.5</v>
      </c>
      <c r="O175" s="22" t="str">
        <f>LEFT(C175,2)</f>
        <v>GA</v>
      </c>
    </row>
    <row r="176" spans="2:15" ht="38.25">
      <c r="B176" s="20">
        <v>3</v>
      </c>
      <c r="C176" s="10" t="s">
        <v>32</v>
      </c>
      <c r="D176" s="12"/>
      <c r="E176" s="4" t="s">
        <v>1090</v>
      </c>
      <c r="F176" s="10" t="s">
        <v>506</v>
      </c>
      <c r="G176" s="4"/>
      <c r="N176" s="61">
        <f>IF(A176="c",0,1/INT((LEN(C176)+1.5)/3))</f>
        <v>1</v>
      </c>
      <c r="O176" s="22" t="str">
        <f>LEFT(C176,2)</f>
        <v>GA</v>
      </c>
    </row>
    <row r="177" spans="2:15" ht="38.25">
      <c r="B177" s="20">
        <v>3</v>
      </c>
      <c r="C177" s="10" t="s">
        <v>502</v>
      </c>
      <c r="D177" s="12"/>
      <c r="E177" s="4" t="s">
        <v>1091</v>
      </c>
      <c r="F177" s="10" t="s">
        <v>506</v>
      </c>
      <c r="G177" s="4"/>
      <c r="N177" s="61">
        <f>IF(A177="c",0,1/INT((LEN(C177)+1.5)/3))</f>
        <v>0.5</v>
      </c>
      <c r="O177" s="22" t="str">
        <f>LEFT(C177,2)</f>
        <v>GA</v>
      </c>
    </row>
    <row r="178" spans="1:15" ht="51">
      <c r="A178" s="20" t="s">
        <v>158</v>
      </c>
      <c r="B178" s="20">
        <v>2</v>
      </c>
      <c r="C178" s="10" t="s">
        <v>28</v>
      </c>
      <c r="D178" s="10" t="s">
        <v>266</v>
      </c>
      <c r="E178" s="4" t="s">
        <v>947</v>
      </c>
      <c r="F178" s="10" t="s">
        <v>267</v>
      </c>
      <c r="G178" s="10" t="s">
        <v>176</v>
      </c>
      <c r="H178" s="26" t="s">
        <v>1233</v>
      </c>
      <c r="I178" s="38">
        <v>0.67</v>
      </c>
      <c r="J178" s="38">
        <v>0.71</v>
      </c>
      <c r="K178" s="38">
        <v>0.74</v>
      </c>
      <c r="L178" s="38">
        <v>0.69</v>
      </c>
      <c r="M178" s="38">
        <v>0.77</v>
      </c>
      <c r="N178" s="61">
        <f>IF(A178="c",0,1/INT((LEN(C178)+1.5)/3))</f>
        <v>0.5</v>
      </c>
      <c r="O178" s="22" t="str">
        <f>LEFT(C178,2)</f>
        <v>GA</v>
      </c>
    </row>
    <row r="179" spans="1:15" ht="38.25">
      <c r="A179" s="10"/>
      <c r="B179" s="20">
        <v>5</v>
      </c>
      <c r="C179" s="10" t="s">
        <v>28</v>
      </c>
      <c r="E179" s="4" t="s">
        <v>733</v>
      </c>
      <c r="F179" s="10" t="s">
        <v>815</v>
      </c>
      <c r="G179" s="30"/>
      <c r="N179" s="61">
        <f>IF(A179="c",0,1/INT((LEN(C179)+1.5)/3))</f>
        <v>0.5</v>
      </c>
      <c r="O179" s="22" t="str">
        <f>LEFT(C179,2)</f>
        <v>GA</v>
      </c>
    </row>
    <row r="180" spans="2:15" ht="51">
      <c r="B180" s="20">
        <v>6</v>
      </c>
      <c r="C180" s="10" t="s">
        <v>1406</v>
      </c>
      <c r="E180" s="4" t="s">
        <v>1407</v>
      </c>
      <c r="F180" s="11" t="s">
        <v>1408</v>
      </c>
      <c r="N180" s="61">
        <f>IF(A180="c",0,1/INT((LEN(C180)+1.5)/3))</f>
        <v>0.3333333333333333</v>
      </c>
      <c r="O180" s="22" t="str">
        <f>LEFT(C180,2)</f>
        <v>GA</v>
      </c>
    </row>
    <row r="181" spans="1:15" ht="25.5">
      <c r="A181" s="10"/>
      <c r="B181" s="20">
        <v>5</v>
      </c>
      <c r="C181" s="10" t="s">
        <v>32</v>
      </c>
      <c r="E181" s="4" t="s">
        <v>654</v>
      </c>
      <c r="F181" s="10" t="s">
        <v>826</v>
      </c>
      <c r="G181" s="30"/>
      <c r="N181" s="61">
        <f>IF(A181="c",0,1/INT((LEN(C181)+1.5)/3))</f>
        <v>1</v>
      </c>
      <c r="O181" s="22" t="str">
        <f>LEFT(C181,2)</f>
        <v>GA</v>
      </c>
    </row>
    <row r="182" spans="2:15" ht="140.25">
      <c r="B182" s="20">
        <v>2</v>
      </c>
      <c r="C182" s="10" t="s">
        <v>485</v>
      </c>
      <c r="E182" s="4" t="s">
        <v>1023</v>
      </c>
      <c r="F182" s="82" t="s">
        <v>1599</v>
      </c>
      <c r="G182" s="83" t="s">
        <v>1598</v>
      </c>
      <c r="H182" s="26" t="s">
        <v>1206</v>
      </c>
      <c r="N182" s="61">
        <f>IF(A182="c",0,1/INT((LEN(C182)+1.5)/3))</f>
        <v>0.1</v>
      </c>
      <c r="O182" s="22" t="str">
        <f>LEFT(C182,2)</f>
        <v>GA</v>
      </c>
    </row>
    <row r="183" spans="2:15" ht="38.25">
      <c r="B183" s="20">
        <v>6</v>
      </c>
      <c r="C183" s="10" t="s">
        <v>1415</v>
      </c>
      <c r="E183" s="4" t="s">
        <v>1416</v>
      </c>
      <c r="F183" s="11" t="s">
        <v>1417</v>
      </c>
      <c r="N183" s="61">
        <f>IF(A183="c",0,1/INT((LEN(C183)+1.5)/3))</f>
        <v>0.5</v>
      </c>
      <c r="O183" s="22" t="str">
        <f>LEFT(C183,2)</f>
        <v>GA</v>
      </c>
    </row>
    <row r="184" spans="2:15" ht="38.25">
      <c r="B184" s="20">
        <v>3</v>
      </c>
      <c r="C184" s="10" t="s">
        <v>32</v>
      </c>
      <c r="D184" s="12"/>
      <c r="E184" s="4" t="s">
        <v>1147</v>
      </c>
      <c r="F184" s="10" t="s">
        <v>557</v>
      </c>
      <c r="G184" s="4"/>
      <c r="N184" s="61">
        <f>IF(A184="c",0,1/INT((LEN(C184)+1.5)/3))</f>
        <v>1</v>
      </c>
      <c r="O184" s="22" t="str">
        <f>LEFT(C184,2)</f>
        <v>GA</v>
      </c>
    </row>
    <row r="185" spans="1:15" ht="38.25">
      <c r="A185" s="10"/>
      <c r="B185" s="20">
        <v>5</v>
      </c>
      <c r="C185" s="10" t="s">
        <v>502</v>
      </c>
      <c r="E185" s="4" t="s">
        <v>679</v>
      </c>
      <c r="F185" s="10" t="s">
        <v>921</v>
      </c>
      <c r="G185" s="30"/>
      <c r="N185" s="61">
        <f>IF(A185="c",0,1/INT((LEN(C185)+1.5)/3))</f>
        <v>0.5</v>
      </c>
      <c r="O185" s="22" t="str">
        <f>LEFT(C185,2)</f>
        <v>GA</v>
      </c>
    </row>
    <row r="186" spans="2:15" ht="38.25">
      <c r="B186" s="20">
        <v>6</v>
      </c>
      <c r="C186" s="10" t="s">
        <v>1409</v>
      </c>
      <c r="E186" s="4" t="s">
        <v>1410</v>
      </c>
      <c r="F186" s="11" t="s">
        <v>1411</v>
      </c>
      <c r="N186" s="61">
        <f>IF(A186="c",0,1/INT((LEN(C186)+1.5)/3))</f>
        <v>0.16666666666666666</v>
      </c>
      <c r="O186" s="22" t="str">
        <f>LEFT(C186,2)</f>
        <v>GA</v>
      </c>
    </row>
    <row r="187" spans="2:15" ht="51">
      <c r="B187" s="20">
        <v>3</v>
      </c>
      <c r="C187" s="10" t="s">
        <v>33</v>
      </c>
      <c r="D187" s="12"/>
      <c r="E187" s="4" t="s">
        <v>1179</v>
      </c>
      <c r="F187" s="10" t="s">
        <v>586</v>
      </c>
      <c r="G187" s="4"/>
      <c r="N187" s="61">
        <f>IF(A187="c",0,1/INT((LEN(C187)+1.5)/3))</f>
        <v>0.5</v>
      </c>
      <c r="O187" s="22" t="str">
        <f>LEFT(C187,2)</f>
        <v>GA</v>
      </c>
    </row>
    <row r="188" spans="2:15" ht="38.25">
      <c r="B188" s="20">
        <v>6</v>
      </c>
      <c r="C188" s="10" t="s">
        <v>1412</v>
      </c>
      <c r="E188" s="4" t="s">
        <v>1413</v>
      </c>
      <c r="F188" s="11" t="s">
        <v>1414</v>
      </c>
      <c r="N188" s="61">
        <f>IF(A188="c",0,1/INT((LEN(C188)+1.5)/3))</f>
        <v>0.5</v>
      </c>
      <c r="O188" s="22" t="str">
        <f>LEFT(C188,2)</f>
        <v>GA</v>
      </c>
    </row>
    <row r="189" spans="2:15" ht="114.75">
      <c r="B189" s="20">
        <v>2</v>
      </c>
      <c r="C189" s="10" t="s">
        <v>32</v>
      </c>
      <c r="D189" s="10" t="s">
        <v>327</v>
      </c>
      <c r="E189" s="4" t="s">
        <v>1074</v>
      </c>
      <c r="F189" s="10" t="s">
        <v>328</v>
      </c>
      <c r="G189" s="10" t="s">
        <v>185</v>
      </c>
      <c r="H189" s="26" t="s">
        <v>1234</v>
      </c>
      <c r="I189" s="38">
        <v>0.57</v>
      </c>
      <c r="J189" s="38">
        <v>0.56</v>
      </c>
      <c r="K189" s="38">
        <v>0.7</v>
      </c>
      <c r="L189" s="38">
        <v>0.71</v>
      </c>
      <c r="M189" s="38">
        <v>0.57</v>
      </c>
      <c r="N189" s="61">
        <f>IF(A189="c",0,1/INT((LEN(C189)+1.5)/3))</f>
        <v>1</v>
      </c>
      <c r="O189" s="22" t="str">
        <f>LEFT(C189,2)</f>
        <v>GA</v>
      </c>
    </row>
    <row r="190" spans="2:15" ht="140.25">
      <c r="B190" s="20">
        <v>2</v>
      </c>
      <c r="C190" s="10" t="s">
        <v>486</v>
      </c>
      <c r="E190" s="4" t="s">
        <v>1023</v>
      </c>
      <c r="F190" s="82" t="s">
        <v>1599</v>
      </c>
      <c r="G190" s="83" t="s">
        <v>1598</v>
      </c>
      <c r="H190" s="26" t="s">
        <v>1206</v>
      </c>
      <c r="N190" s="61">
        <f>IF(A190="c",0,1/INT((LEN(C190)+1.5)/3))</f>
        <v>0.1</v>
      </c>
      <c r="O190" s="22" t="str">
        <f>LEFT(C190,2)</f>
        <v>HI</v>
      </c>
    </row>
    <row r="191" spans="2:15" ht="38.25">
      <c r="B191" s="20">
        <v>3</v>
      </c>
      <c r="C191" s="10" t="s">
        <v>14</v>
      </c>
      <c r="D191" s="12"/>
      <c r="E191" s="4" t="s">
        <v>1081</v>
      </c>
      <c r="F191" s="10" t="s">
        <v>505</v>
      </c>
      <c r="G191" s="12" t="s">
        <v>611</v>
      </c>
      <c r="N191" s="61">
        <f>IF(A191="c",0,1/INT((LEN(C191)+1.5)/3))</f>
        <v>0.2</v>
      </c>
      <c r="O191" s="22" t="str">
        <f>LEFT(C191,2)</f>
        <v>IA</v>
      </c>
    </row>
    <row r="192" spans="2:15" ht="38.25">
      <c r="B192" s="20">
        <v>3</v>
      </c>
      <c r="C192" s="10" t="s">
        <v>50</v>
      </c>
      <c r="D192" s="12"/>
      <c r="E192" s="4" t="s">
        <v>1097</v>
      </c>
      <c r="F192" s="10" t="s">
        <v>512</v>
      </c>
      <c r="G192" s="4"/>
      <c r="N192" s="61">
        <f>IF(A192="c",0,1/INT((LEN(C192)+1.5)/3))</f>
        <v>0.5</v>
      </c>
      <c r="O192" s="22" t="str">
        <f>LEFT(C192,2)</f>
        <v>IA</v>
      </c>
    </row>
    <row r="193" spans="1:15" ht="76.5">
      <c r="A193" s="20" t="s">
        <v>158</v>
      </c>
      <c r="B193" s="20">
        <v>2</v>
      </c>
      <c r="C193" s="10" t="s">
        <v>164</v>
      </c>
      <c r="D193" s="10" t="s">
        <v>329</v>
      </c>
      <c r="E193" s="4" t="s">
        <v>995</v>
      </c>
      <c r="F193" s="10" t="s">
        <v>437</v>
      </c>
      <c r="G193" s="10" t="s">
        <v>191</v>
      </c>
      <c r="H193" s="26" t="s">
        <v>1235</v>
      </c>
      <c r="I193" s="38">
        <v>0.78</v>
      </c>
      <c r="J193" s="38">
        <v>0.79</v>
      </c>
      <c r="K193" s="38">
        <v>0.85</v>
      </c>
      <c r="L193" s="38">
        <v>0.86</v>
      </c>
      <c r="M193" s="38">
        <v>0.65</v>
      </c>
      <c r="N193" s="61">
        <f>IF(A193="c",0,1/INT((LEN(C193)+1.5)/3))</f>
        <v>0.5</v>
      </c>
      <c r="O193" s="22" t="str">
        <f>LEFT(C193,2)</f>
        <v>IA</v>
      </c>
    </row>
    <row r="194" spans="2:15" ht="89.25">
      <c r="B194" s="20">
        <v>2</v>
      </c>
      <c r="C194" s="10" t="s">
        <v>44</v>
      </c>
      <c r="D194" s="10" t="s">
        <v>593</v>
      </c>
      <c r="E194" s="4" t="s">
        <v>1008</v>
      </c>
      <c r="F194" s="10" t="s">
        <v>445</v>
      </c>
      <c r="G194" s="10" t="s">
        <v>192</v>
      </c>
      <c r="H194" s="26" t="s">
        <v>1236</v>
      </c>
      <c r="I194" s="38">
        <v>0.71</v>
      </c>
      <c r="J194" s="38">
        <v>0.74</v>
      </c>
      <c r="K194" s="38">
        <v>0.74</v>
      </c>
      <c r="L194" s="38">
        <v>0.85</v>
      </c>
      <c r="M194" s="38">
        <v>0.76</v>
      </c>
      <c r="N194" s="61">
        <f>IF(A194="c",0,1/INT((LEN(C194)+1.5)/3))</f>
        <v>0.3333333333333333</v>
      </c>
      <c r="O194" s="22" t="str">
        <f>LEFT(C194,2)</f>
        <v>IA</v>
      </c>
    </row>
    <row r="195" spans="1:15" ht="25.5">
      <c r="A195" s="20" t="s">
        <v>158</v>
      </c>
      <c r="B195" s="20">
        <v>2</v>
      </c>
      <c r="C195" s="10" t="s">
        <v>52</v>
      </c>
      <c r="D195" s="10" t="s">
        <v>301</v>
      </c>
      <c r="E195" s="4" t="s">
        <v>330</v>
      </c>
      <c r="F195" s="10" t="s">
        <v>462</v>
      </c>
      <c r="G195" s="10" t="s">
        <v>193</v>
      </c>
      <c r="N195" s="61">
        <f>IF(A195="c",0,1/INT((LEN(C195)+1.5)/3))</f>
        <v>1</v>
      </c>
      <c r="O195" s="22" t="str">
        <f>LEFT(C195,2)</f>
        <v>IA</v>
      </c>
    </row>
    <row r="196" spans="2:15" ht="38.25">
      <c r="B196" s="20">
        <v>6</v>
      </c>
      <c r="C196" s="10" t="s">
        <v>1594</v>
      </c>
      <c r="E196" s="4" t="s">
        <v>1380</v>
      </c>
      <c r="F196" s="11" t="s">
        <v>1381</v>
      </c>
      <c r="N196" s="61">
        <f>IF(A196="c",0,1/INT((LEN(C196)+1.5)/3))</f>
        <v>0.25</v>
      </c>
      <c r="O196" s="22" t="str">
        <f>LEFT(C196,2)</f>
        <v>IA</v>
      </c>
    </row>
    <row r="197" spans="2:15" ht="51">
      <c r="B197" s="20">
        <v>6</v>
      </c>
      <c r="C197" s="10" t="s">
        <v>1566</v>
      </c>
      <c r="E197" s="4" t="s">
        <v>1377</v>
      </c>
      <c r="F197" s="11" t="s">
        <v>1378</v>
      </c>
      <c r="N197" s="61">
        <f>IF(A197="c",0,1/INT((LEN(C197)+1.5)/3))</f>
        <v>0.125</v>
      </c>
      <c r="O197" s="22" t="str">
        <f>LEFT(C197,2)</f>
        <v>IA</v>
      </c>
    </row>
    <row r="198" spans="2:15" ht="38.25">
      <c r="B198" s="20">
        <v>0</v>
      </c>
      <c r="C198" s="10" t="s">
        <v>52</v>
      </c>
      <c r="D198" s="10" t="s">
        <v>142</v>
      </c>
      <c r="E198" s="4" t="s">
        <v>1070</v>
      </c>
      <c r="G198" s="10" t="s">
        <v>143</v>
      </c>
      <c r="H198" s="26" t="s">
        <v>1237</v>
      </c>
      <c r="I198" s="38">
        <v>0.73</v>
      </c>
      <c r="J198" s="38">
        <v>0.72</v>
      </c>
      <c r="K198" s="38">
        <v>0.69</v>
      </c>
      <c r="L198" s="38">
        <v>0.85</v>
      </c>
      <c r="M198" s="38">
        <v>0.76</v>
      </c>
      <c r="N198" s="61">
        <f>IF(A198="c",0,1/INT((LEN(C198)+1.5)/3))</f>
        <v>1</v>
      </c>
      <c r="O198" s="22" t="str">
        <f>LEFT(C198,2)</f>
        <v>IA</v>
      </c>
    </row>
    <row r="199" spans="2:15" ht="38.25">
      <c r="B199" s="20">
        <v>2</v>
      </c>
      <c r="C199" s="10" t="s">
        <v>52</v>
      </c>
      <c r="D199" s="10" t="s">
        <v>326</v>
      </c>
      <c r="E199" s="4" t="s">
        <v>1072</v>
      </c>
      <c r="F199" s="10" t="s">
        <v>480</v>
      </c>
      <c r="G199" s="10" t="s">
        <v>194</v>
      </c>
      <c r="H199" s="26" t="s">
        <v>1238</v>
      </c>
      <c r="I199" s="38">
        <v>0.78</v>
      </c>
      <c r="J199" s="38">
        <v>0.77</v>
      </c>
      <c r="K199" s="38">
        <v>0.87</v>
      </c>
      <c r="L199" s="38">
        <v>0.93</v>
      </c>
      <c r="M199" s="38">
        <v>0.83</v>
      </c>
      <c r="N199" s="61">
        <f>IF(A199="c",0,1/INT((LEN(C199)+1.5)/3))</f>
        <v>1</v>
      </c>
      <c r="O199" s="22" t="str">
        <f>LEFT(C199,2)</f>
        <v>IA</v>
      </c>
    </row>
    <row r="200" spans="2:15" ht="38.25">
      <c r="B200" s="20">
        <v>6</v>
      </c>
      <c r="C200" s="10" t="s">
        <v>37</v>
      </c>
      <c r="E200" s="4" t="s">
        <v>1418</v>
      </c>
      <c r="F200" s="11" t="s">
        <v>1419</v>
      </c>
      <c r="N200" s="61">
        <f>IF(A200="c",0,1/INT((LEN(C200)+1.5)/3))</f>
        <v>0.5</v>
      </c>
      <c r="O200" s="22" t="str">
        <f>LEFT(C200,2)</f>
        <v>ID</v>
      </c>
    </row>
    <row r="201" spans="2:15" ht="38.25">
      <c r="B201" s="20">
        <v>3</v>
      </c>
      <c r="C201" s="10" t="s">
        <v>37</v>
      </c>
      <c r="D201" s="12"/>
      <c r="E201" s="4" t="s">
        <v>1177</v>
      </c>
      <c r="F201" s="10" t="s">
        <v>584</v>
      </c>
      <c r="G201" s="4"/>
      <c r="N201" s="61">
        <f>IF(A201="c",0,1/INT((LEN(C201)+1.5)/3))</f>
        <v>0.5</v>
      </c>
      <c r="O201" s="22" t="str">
        <f>LEFT(C201,2)</f>
        <v>ID</v>
      </c>
    </row>
    <row r="202" spans="2:15" ht="51">
      <c r="B202" s="20">
        <v>2</v>
      </c>
      <c r="C202" s="10" t="s">
        <v>39</v>
      </c>
      <c r="E202" s="4" t="s">
        <v>949</v>
      </c>
      <c r="F202" s="10" t="s">
        <v>414</v>
      </c>
      <c r="G202" s="10" t="s">
        <v>186</v>
      </c>
      <c r="H202" s="26" t="s">
        <v>1239</v>
      </c>
      <c r="I202" s="38">
        <v>0.7</v>
      </c>
      <c r="J202" s="38">
        <v>0.7</v>
      </c>
      <c r="K202" s="38">
        <v>0.82</v>
      </c>
      <c r="L202" s="38">
        <v>0.89</v>
      </c>
      <c r="M202" s="38">
        <v>0.74</v>
      </c>
      <c r="N202" s="61">
        <f>IF(A202="c",0,1/INT((LEN(C202)+1.5)/3))</f>
        <v>1</v>
      </c>
      <c r="O202" s="22" t="str">
        <f>LEFT(C202,2)</f>
        <v>IL</v>
      </c>
    </row>
    <row r="203" spans="2:15" ht="38.25">
      <c r="B203" s="20">
        <v>3</v>
      </c>
      <c r="C203" s="10" t="s">
        <v>39</v>
      </c>
      <c r="D203" s="12"/>
      <c r="E203" s="4" t="s">
        <v>1098</v>
      </c>
      <c r="F203" s="10" t="s">
        <v>513</v>
      </c>
      <c r="G203" s="4"/>
      <c r="N203" s="61">
        <f>IF(A203="c",0,1/INT((LEN(C203)+1.5)/3))</f>
        <v>1</v>
      </c>
      <c r="O203" s="22" t="str">
        <f>LEFT(C203,2)</f>
        <v>IL</v>
      </c>
    </row>
    <row r="204" spans="2:15" ht="38.25">
      <c r="B204" s="20">
        <v>2</v>
      </c>
      <c r="C204" s="10" t="s">
        <v>159</v>
      </c>
      <c r="E204" s="4" t="s">
        <v>969</v>
      </c>
      <c r="F204" s="10" t="s">
        <v>423</v>
      </c>
      <c r="G204" s="10" t="s">
        <v>211</v>
      </c>
      <c r="H204" s="26" t="s">
        <v>1240</v>
      </c>
      <c r="I204" s="38">
        <v>0.74</v>
      </c>
      <c r="J204" s="38">
        <v>0.78</v>
      </c>
      <c r="K204" s="38">
        <v>0.88</v>
      </c>
      <c r="L204" s="38">
        <v>0.9</v>
      </c>
      <c r="M204" s="38">
        <v>0.72</v>
      </c>
      <c r="N204" s="61">
        <f>IF(A204="c",0,1/INT((LEN(C204)+1.5)/3))</f>
        <v>0.5</v>
      </c>
      <c r="O204" s="22" t="str">
        <f>LEFT(C204,2)</f>
        <v>IL</v>
      </c>
    </row>
    <row r="205" spans="2:15" ht="51">
      <c r="B205" s="20">
        <v>6</v>
      </c>
      <c r="C205" s="10" t="s">
        <v>39</v>
      </c>
      <c r="E205" s="4" t="s">
        <v>1426</v>
      </c>
      <c r="F205" s="11" t="s">
        <v>1427</v>
      </c>
      <c r="N205" s="61">
        <f>IF(A205="c",0,1/INT((LEN(C205)+1.5)/3))</f>
        <v>1</v>
      </c>
      <c r="O205" s="22" t="str">
        <f>LEFT(C205,2)</f>
        <v>IL</v>
      </c>
    </row>
    <row r="206" spans="2:15" ht="76.5">
      <c r="B206" s="20">
        <v>2</v>
      </c>
      <c r="C206" s="10" t="s">
        <v>39</v>
      </c>
      <c r="D206" s="10" t="s">
        <v>277</v>
      </c>
      <c r="E206" s="4" t="s">
        <v>975</v>
      </c>
      <c r="F206" s="10" t="s">
        <v>427</v>
      </c>
      <c r="G206" s="10" t="s">
        <v>187</v>
      </c>
      <c r="H206" s="26" t="s">
        <v>1241</v>
      </c>
      <c r="I206" s="38">
        <v>0.7</v>
      </c>
      <c r="J206" s="38">
        <v>0.71</v>
      </c>
      <c r="K206" s="38">
        <v>0.85</v>
      </c>
      <c r="L206" s="38">
        <v>0.62</v>
      </c>
      <c r="M206" s="38">
        <v>0.77</v>
      </c>
      <c r="N206" s="61">
        <f>IF(A206="c",0,1/INT((LEN(C206)+1.5)/3))</f>
        <v>1</v>
      </c>
      <c r="O206" s="22" t="str">
        <f>LEFT(C206,2)</f>
        <v>IL</v>
      </c>
    </row>
    <row r="207" spans="2:15" ht="38.25">
      <c r="B207" s="20">
        <v>3</v>
      </c>
      <c r="C207" s="10" t="s">
        <v>39</v>
      </c>
      <c r="D207" s="12"/>
      <c r="E207" s="4" t="s">
        <v>1114</v>
      </c>
      <c r="F207" s="10" t="s">
        <v>529</v>
      </c>
      <c r="G207" s="4"/>
      <c r="N207" s="61">
        <f>IF(A207="c",0,1/INT((LEN(C207)+1.5)/3))</f>
        <v>1</v>
      </c>
      <c r="O207" s="22" t="str">
        <f>LEFT(C207,2)</f>
        <v>IL</v>
      </c>
    </row>
    <row r="208" spans="2:15" ht="38.25">
      <c r="B208" s="20">
        <v>6</v>
      </c>
      <c r="C208" s="10" t="s">
        <v>39</v>
      </c>
      <c r="E208" s="4" t="s">
        <v>1424</v>
      </c>
      <c r="F208" s="11" t="s">
        <v>1425</v>
      </c>
      <c r="N208" s="61">
        <f>IF(A208="c",0,1/INT((LEN(C208)+1.5)/3))</f>
        <v>1</v>
      </c>
      <c r="O208" s="22" t="str">
        <f>LEFT(C208,2)</f>
        <v>IL</v>
      </c>
    </row>
    <row r="209" spans="2:15" ht="51">
      <c r="B209" s="20">
        <v>2</v>
      </c>
      <c r="C209" s="10" t="s">
        <v>40</v>
      </c>
      <c r="D209" s="10" t="s">
        <v>280</v>
      </c>
      <c r="E209" s="4" t="s">
        <v>985</v>
      </c>
      <c r="F209" s="10" t="s">
        <v>432</v>
      </c>
      <c r="G209" s="10" t="s">
        <v>188</v>
      </c>
      <c r="H209" s="26" t="s">
        <v>1242</v>
      </c>
      <c r="I209" s="38">
        <v>0.78</v>
      </c>
      <c r="J209" s="38">
        <v>0.74</v>
      </c>
      <c r="K209" s="38">
        <v>0.83</v>
      </c>
      <c r="L209" s="38">
        <v>0.79</v>
      </c>
      <c r="M209" s="38">
        <v>0.68</v>
      </c>
      <c r="N209" s="61">
        <f>IF(A209="c",0,1/INT((LEN(C209)+1.5)/3))</f>
        <v>0.3333333333333333</v>
      </c>
      <c r="O209" s="22" t="str">
        <f>LEFT(C209,2)</f>
        <v>IL</v>
      </c>
    </row>
    <row r="210" spans="2:15" ht="51">
      <c r="B210" s="20">
        <v>6</v>
      </c>
      <c r="C210" s="10" t="s">
        <v>161</v>
      </c>
      <c r="E210" s="4" t="s">
        <v>1432</v>
      </c>
      <c r="F210" s="11" t="s">
        <v>1433</v>
      </c>
      <c r="N210" s="61">
        <f>IF(A210="c",0,1/INT((LEN(C210)+1.5)/3))</f>
        <v>0.5</v>
      </c>
      <c r="O210" s="22" t="str">
        <f>LEFT(C210,2)</f>
        <v>IL</v>
      </c>
    </row>
    <row r="211" spans="2:15" ht="51">
      <c r="B211" s="20">
        <v>3</v>
      </c>
      <c r="C211" s="10" t="s">
        <v>161</v>
      </c>
      <c r="D211" s="12"/>
      <c r="E211" s="4" t="s">
        <v>1123</v>
      </c>
      <c r="F211" s="10" t="s">
        <v>536</v>
      </c>
      <c r="G211" s="4"/>
      <c r="N211" s="61">
        <f>IF(A211="c",0,1/INT((LEN(C211)+1.5)/3))</f>
        <v>0.5</v>
      </c>
      <c r="O211" s="22" t="str">
        <f>LEFT(C211,2)</f>
        <v>IL</v>
      </c>
    </row>
    <row r="212" spans="1:15" ht="76.5">
      <c r="A212" s="20" t="s">
        <v>158</v>
      </c>
      <c r="B212" s="20">
        <v>2</v>
      </c>
      <c r="C212" s="10" t="s">
        <v>163</v>
      </c>
      <c r="D212" s="10" t="s">
        <v>329</v>
      </c>
      <c r="E212" s="4" t="s">
        <v>995</v>
      </c>
      <c r="F212" s="10" t="s">
        <v>437</v>
      </c>
      <c r="G212" s="10" t="s">
        <v>191</v>
      </c>
      <c r="H212" s="26" t="s">
        <v>1235</v>
      </c>
      <c r="I212" s="38">
        <v>0.78</v>
      </c>
      <c r="J212" s="38">
        <v>0.79</v>
      </c>
      <c r="K212" s="38">
        <v>0.85</v>
      </c>
      <c r="L212" s="38">
        <v>0.86</v>
      </c>
      <c r="M212" s="38">
        <v>0.65</v>
      </c>
      <c r="N212" s="61">
        <f>IF(A212="c",0,1/INT((LEN(C212)+1.5)/3))</f>
        <v>0.5</v>
      </c>
      <c r="O212" s="22" t="str">
        <f>LEFT(C212,2)</f>
        <v>IL</v>
      </c>
    </row>
    <row r="213" spans="1:15" ht="38.25">
      <c r="A213" s="10"/>
      <c r="B213" s="20">
        <v>5</v>
      </c>
      <c r="C213" s="10" t="s">
        <v>39</v>
      </c>
      <c r="E213" s="4" t="s">
        <v>663</v>
      </c>
      <c r="F213" s="10" t="s">
        <v>827</v>
      </c>
      <c r="G213" s="30"/>
      <c r="N213" s="61">
        <f>IF(A213="c",0,1/INT((LEN(C213)+1.5)/3))</f>
        <v>1</v>
      </c>
      <c r="O213" s="22" t="str">
        <f>LEFT(C213,2)</f>
        <v>IL</v>
      </c>
    </row>
    <row r="214" spans="2:15" ht="38.25">
      <c r="B214" s="20">
        <v>6</v>
      </c>
      <c r="C214" s="10" t="s">
        <v>39</v>
      </c>
      <c r="E214" s="4" t="s">
        <v>1422</v>
      </c>
      <c r="F214" s="11" t="s">
        <v>1423</v>
      </c>
      <c r="N214" s="61">
        <f>IF(A214="c",0,1/INT((LEN(C214)+1.5)/3))</f>
        <v>1</v>
      </c>
      <c r="O214" s="22" t="str">
        <f>LEFT(C214,2)</f>
        <v>IL</v>
      </c>
    </row>
    <row r="215" spans="2:15" ht="38.25">
      <c r="B215" s="20">
        <v>3</v>
      </c>
      <c r="C215" s="10" t="s">
        <v>39</v>
      </c>
      <c r="D215" s="12"/>
      <c r="E215" s="4" t="s">
        <v>1130</v>
      </c>
      <c r="F215" s="10" t="s">
        <v>541</v>
      </c>
      <c r="G215" s="4"/>
      <c r="N215" s="61">
        <f>IF(A215="c",0,1/INT((LEN(C215)+1.5)/3))</f>
        <v>1</v>
      </c>
      <c r="O215" s="22" t="str">
        <f>LEFT(C215,2)</f>
        <v>IL</v>
      </c>
    </row>
    <row r="216" spans="1:15" ht="38.25">
      <c r="A216" s="10"/>
      <c r="B216" s="20">
        <v>5</v>
      </c>
      <c r="C216" s="10" t="s">
        <v>161</v>
      </c>
      <c r="E216" s="4" t="s">
        <v>664</v>
      </c>
      <c r="F216" s="10" t="s">
        <v>828</v>
      </c>
      <c r="G216" s="30"/>
      <c r="N216" s="61">
        <f>IF(A216="c",0,1/INT((LEN(C216)+1.5)/3))</f>
        <v>0.5</v>
      </c>
      <c r="O216" s="22" t="str">
        <f>LEFT(C216,2)</f>
        <v>IL</v>
      </c>
    </row>
    <row r="217" spans="2:15" ht="51">
      <c r="B217" s="20">
        <v>2</v>
      </c>
      <c r="C217" s="10" t="s">
        <v>43</v>
      </c>
      <c r="D217" s="10" t="s">
        <v>593</v>
      </c>
      <c r="E217" s="4" t="s">
        <v>1135</v>
      </c>
      <c r="F217" s="10" t="s">
        <v>445</v>
      </c>
      <c r="G217" s="10" t="s">
        <v>192</v>
      </c>
      <c r="N217" s="61">
        <f>IF(A217="c",0,1/INT((LEN(C217)+1.5)/3))</f>
        <v>0.3333333333333333</v>
      </c>
      <c r="O217" s="22" t="str">
        <f>LEFT(C217,2)</f>
        <v>IL</v>
      </c>
    </row>
    <row r="218" spans="1:15" ht="204">
      <c r="A218" s="20" t="s">
        <v>158</v>
      </c>
      <c r="B218" s="20">
        <v>1</v>
      </c>
      <c r="C218" s="10" t="s">
        <v>383</v>
      </c>
      <c r="D218" s="10" t="s">
        <v>363</v>
      </c>
      <c r="E218" s="4" t="s">
        <v>1009</v>
      </c>
      <c r="F218" s="10" t="s">
        <v>404</v>
      </c>
      <c r="G218" s="10" t="s">
        <v>362</v>
      </c>
      <c r="N218" s="61">
        <f>IF(A218="c",0,1/INT((LEN(C218)+1.5)/3))</f>
        <v>0.5</v>
      </c>
      <c r="O218" s="22" t="str">
        <f>LEFT(C218,2)</f>
        <v>IL</v>
      </c>
    </row>
    <row r="219" spans="2:15" ht="38.25">
      <c r="B219" s="20">
        <v>6</v>
      </c>
      <c r="C219" s="10" t="s">
        <v>39</v>
      </c>
      <c r="E219" s="4" t="s">
        <v>1428</v>
      </c>
      <c r="F219" s="11" t="s">
        <v>1429</v>
      </c>
      <c r="N219" s="61">
        <f>IF(A219="c",0,1/INT((LEN(C219)+1.5)/3))</f>
        <v>1</v>
      </c>
      <c r="O219" s="22" t="str">
        <f>LEFT(C219,2)</f>
        <v>IL</v>
      </c>
    </row>
    <row r="220" spans="2:15" ht="51">
      <c r="B220" s="20">
        <v>3</v>
      </c>
      <c r="C220" s="10" t="s">
        <v>39</v>
      </c>
      <c r="D220" s="12"/>
      <c r="E220" s="4" t="s">
        <v>1144</v>
      </c>
      <c r="F220" s="10" t="s">
        <v>553</v>
      </c>
      <c r="G220" s="4"/>
      <c r="N220" s="61">
        <f>IF(A220="c",0,1/INT((LEN(C220)+1.5)/3))</f>
        <v>1</v>
      </c>
      <c r="O220" s="22" t="str">
        <f>LEFT(C220,2)</f>
        <v>IL</v>
      </c>
    </row>
    <row r="221" spans="1:15" ht="38.25">
      <c r="A221" s="10"/>
      <c r="B221" s="20">
        <v>5</v>
      </c>
      <c r="C221" s="10" t="s">
        <v>674</v>
      </c>
      <c r="E221" s="4" t="s">
        <v>740</v>
      </c>
      <c r="F221" s="10" t="s">
        <v>829</v>
      </c>
      <c r="G221" s="30"/>
      <c r="N221" s="61">
        <f>IF(A221="c",0,1/INT((LEN(C221)+1.5)/3))</f>
        <v>0.5</v>
      </c>
      <c r="O221" s="22" t="str">
        <f>LEFT(C221,2)</f>
        <v>IL</v>
      </c>
    </row>
    <row r="222" spans="2:15" ht="38.25">
      <c r="B222" s="20">
        <v>6</v>
      </c>
      <c r="C222" s="10" t="s">
        <v>1595</v>
      </c>
      <c r="E222" s="4" t="s">
        <v>1380</v>
      </c>
      <c r="F222" s="11" t="s">
        <v>1381</v>
      </c>
      <c r="N222" s="61">
        <f>IF(A222="c",0,1/INT((LEN(C222)+1.5)/3))</f>
        <v>0.25</v>
      </c>
      <c r="O222" s="22" t="str">
        <f>LEFT(C222,2)</f>
        <v>IL</v>
      </c>
    </row>
    <row r="223" spans="2:15" ht="38.25">
      <c r="B223" s="20">
        <v>0</v>
      </c>
      <c r="C223" s="10" t="s">
        <v>39</v>
      </c>
      <c r="D223" s="10" t="s">
        <v>130</v>
      </c>
      <c r="E223" s="4" t="s">
        <v>1038</v>
      </c>
      <c r="H223" s="26" t="s">
        <v>1243</v>
      </c>
      <c r="I223" s="38">
        <v>0.73</v>
      </c>
      <c r="J223" s="38">
        <v>0.72</v>
      </c>
      <c r="K223" s="38">
        <v>0.66</v>
      </c>
      <c r="L223" s="38">
        <v>0.96</v>
      </c>
      <c r="M223" s="38">
        <v>0.93</v>
      </c>
      <c r="N223" s="61">
        <f>IF(A223="c",0,1/INT((LEN(C223)+1.5)/3))</f>
        <v>1</v>
      </c>
      <c r="O223" s="22" t="str">
        <f>LEFT(C223,2)</f>
        <v>IL</v>
      </c>
    </row>
    <row r="224" spans="1:15" ht="38.25">
      <c r="A224" s="10"/>
      <c r="B224" s="20">
        <v>5</v>
      </c>
      <c r="C224" s="10" t="s">
        <v>39</v>
      </c>
      <c r="E224" s="4" t="s">
        <v>696</v>
      </c>
      <c r="F224" s="10" t="s">
        <v>830</v>
      </c>
      <c r="G224" s="30"/>
      <c r="N224" s="61">
        <f>IF(A224="c",0,1/INT((LEN(C224)+1.5)/3))</f>
        <v>1</v>
      </c>
      <c r="O224" s="22" t="str">
        <f>LEFT(C224,2)</f>
        <v>IL</v>
      </c>
    </row>
    <row r="225" spans="2:15" ht="38.25">
      <c r="B225" s="20">
        <v>6</v>
      </c>
      <c r="C225" s="10" t="s">
        <v>39</v>
      </c>
      <c r="E225" s="4" t="s">
        <v>1430</v>
      </c>
      <c r="F225" s="11" t="s">
        <v>1431</v>
      </c>
      <c r="N225" s="61">
        <f>IF(A225="c",0,1/INT((LEN(C225)+1.5)/3))</f>
        <v>1</v>
      </c>
      <c r="O225" s="22" t="str">
        <f>LEFT(C225,2)</f>
        <v>IL</v>
      </c>
    </row>
    <row r="226" spans="2:15" ht="25.5">
      <c r="B226" s="20">
        <v>6</v>
      </c>
      <c r="C226" s="10" t="s">
        <v>159</v>
      </c>
      <c r="E226" s="4" t="s">
        <v>1434</v>
      </c>
      <c r="F226" s="11" t="s">
        <v>1435</v>
      </c>
      <c r="N226" s="61">
        <f>IF(A226="c",0,1/INT((LEN(C226)+1.5)/3))</f>
        <v>0.5</v>
      </c>
      <c r="O226" s="22" t="str">
        <f>LEFT(C226,2)</f>
        <v>IL</v>
      </c>
    </row>
    <row r="227" spans="2:15" ht="38.25">
      <c r="B227" s="20">
        <v>6</v>
      </c>
      <c r="C227" s="10" t="s">
        <v>39</v>
      </c>
      <c r="E227" s="4" t="s">
        <v>1420</v>
      </c>
      <c r="F227" s="11" t="s">
        <v>1421</v>
      </c>
      <c r="N227" s="61">
        <f>IF(A227="c",0,1/INT((LEN(C227)+1.5)/3))</f>
        <v>1</v>
      </c>
      <c r="O227" s="22" t="str">
        <f>LEFT(C227,2)</f>
        <v>IL</v>
      </c>
    </row>
    <row r="228" spans="1:15" ht="38.25">
      <c r="A228" s="10"/>
      <c r="B228" s="20">
        <v>5</v>
      </c>
      <c r="C228" s="10" t="s">
        <v>159</v>
      </c>
      <c r="E228" s="4" t="s">
        <v>709</v>
      </c>
      <c r="F228" s="10" t="s">
        <v>831</v>
      </c>
      <c r="G228" s="30"/>
      <c r="N228" s="61">
        <f>IF(A228="c",0,1/INT((LEN(C228)+1.5)/3))</f>
        <v>0.5</v>
      </c>
      <c r="O228" s="22" t="str">
        <f>LEFT(C228,2)</f>
        <v>IL</v>
      </c>
    </row>
    <row r="229" spans="1:15" ht="51">
      <c r="A229" s="10"/>
      <c r="B229" s="20">
        <v>5</v>
      </c>
      <c r="C229" s="10" t="s">
        <v>639</v>
      </c>
      <c r="E229" s="4" t="s">
        <v>640</v>
      </c>
      <c r="F229" s="10" t="s">
        <v>832</v>
      </c>
      <c r="G229" s="30"/>
      <c r="N229" s="61">
        <f>IF(A229="c",0,1/INT((LEN(C229)+1.5)/3))</f>
        <v>0.5</v>
      </c>
      <c r="O229" s="22" t="str">
        <f>LEFT(C229,2)</f>
        <v>IN</v>
      </c>
    </row>
    <row r="230" spans="2:15" ht="51">
      <c r="B230" s="20">
        <v>2</v>
      </c>
      <c r="C230" s="10" t="s">
        <v>41</v>
      </c>
      <c r="D230" s="10" t="s">
        <v>280</v>
      </c>
      <c r="E230" s="4" t="s">
        <v>985</v>
      </c>
      <c r="F230" s="10" t="s">
        <v>432</v>
      </c>
      <c r="G230" s="10" t="s">
        <v>188</v>
      </c>
      <c r="H230" s="26" t="s">
        <v>1242</v>
      </c>
      <c r="I230" s="38">
        <v>0.78</v>
      </c>
      <c r="J230" s="38">
        <v>0.74</v>
      </c>
      <c r="K230" s="38">
        <v>0.83</v>
      </c>
      <c r="L230" s="38">
        <v>0.79</v>
      </c>
      <c r="M230" s="38">
        <v>0.68</v>
      </c>
      <c r="N230" s="61">
        <f>IF(A230="c",0,1/INT((LEN(C230)+1.5)/3))</f>
        <v>0.3333333333333333</v>
      </c>
      <c r="O230" s="22" t="str">
        <f>LEFT(C230,2)</f>
        <v>IN</v>
      </c>
    </row>
    <row r="231" spans="2:15" ht="51">
      <c r="B231" s="20">
        <v>6</v>
      </c>
      <c r="C231" s="10" t="s">
        <v>1562</v>
      </c>
      <c r="E231" s="4" t="s">
        <v>1407</v>
      </c>
      <c r="F231" s="11" t="s">
        <v>1408</v>
      </c>
      <c r="N231" s="61">
        <f>IF(A231="c",0,1/INT((LEN(C231)+1.5)/3))</f>
        <v>0.3333333333333333</v>
      </c>
      <c r="O231" s="22" t="str">
        <f>LEFT(C231,2)</f>
        <v>IN</v>
      </c>
    </row>
    <row r="232" spans="2:15" ht="38.25">
      <c r="B232" s="20">
        <v>2</v>
      </c>
      <c r="C232" s="10" t="s">
        <v>46</v>
      </c>
      <c r="E232" s="4" t="s">
        <v>993</v>
      </c>
      <c r="F232" s="10" t="s">
        <v>436</v>
      </c>
      <c r="G232" s="10" t="s">
        <v>189</v>
      </c>
      <c r="H232" s="26" t="s">
        <v>1244</v>
      </c>
      <c r="I232" s="38">
        <v>0.75</v>
      </c>
      <c r="J232" s="38">
        <v>0.65</v>
      </c>
      <c r="K232" s="38">
        <v>0.79</v>
      </c>
      <c r="M232" s="38">
        <v>0.89</v>
      </c>
      <c r="N232" s="61">
        <f>IF(A232="c",0,1/INT((LEN(C232)+1.5)/3))</f>
        <v>1</v>
      </c>
      <c r="O232" s="22" t="str">
        <f>LEFT(C232,2)</f>
        <v>IN</v>
      </c>
    </row>
    <row r="233" spans="2:15" ht="76.5">
      <c r="B233" s="20">
        <v>0</v>
      </c>
      <c r="C233" s="10" t="s">
        <v>46</v>
      </c>
      <c r="D233" s="10" t="s">
        <v>119</v>
      </c>
      <c r="E233" s="4" t="s">
        <v>994</v>
      </c>
      <c r="H233" s="26" t="s">
        <v>1245</v>
      </c>
      <c r="I233" s="38">
        <v>0.67</v>
      </c>
      <c r="J233" s="38">
        <v>0.7</v>
      </c>
      <c r="K233" s="38">
        <v>0.86</v>
      </c>
      <c r="L233" s="38">
        <v>0.84</v>
      </c>
      <c r="M233" s="38">
        <v>0.86</v>
      </c>
      <c r="N233" s="61">
        <f>IF(A233="c",0,1/INT((LEN(C233)+1.5)/3))</f>
        <v>1</v>
      </c>
      <c r="O233" s="22" t="str">
        <f>LEFT(C233,2)</f>
        <v>IN</v>
      </c>
    </row>
    <row r="234" spans="2:15" ht="51">
      <c r="B234" s="20">
        <v>6</v>
      </c>
      <c r="C234" s="10" t="s">
        <v>162</v>
      </c>
      <c r="E234" s="4" t="s">
        <v>1432</v>
      </c>
      <c r="F234" s="11" t="s">
        <v>1433</v>
      </c>
      <c r="N234" s="61">
        <f>IF(A234="c",0,1/INT((LEN(C234)+1.5)/3))</f>
        <v>0.5</v>
      </c>
      <c r="O234" s="22" t="str">
        <f>LEFT(C234,2)</f>
        <v>IN</v>
      </c>
    </row>
    <row r="235" spans="2:15" ht="51">
      <c r="B235" s="20">
        <v>6</v>
      </c>
      <c r="C235" s="10" t="s">
        <v>46</v>
      </c>
      <c r="E235" s="4" t="s">
        <v>1438</v>
      </c>
      <c r="F235" s="11" t="s">
        <v>1439</v>
      </c>
      <c r="N235" s="61">
        <f>IF(A235="c",0,1/INT((LEN(C235)+1.5)/3))</f>
        <v>1</v>
      </c>
      <c r="O235" s="22" t="str">
        <f>LEFT(C235,2)</f>
        <v>IN</v>
      </c>
    </row>
    <row r="236" spans="1:15" ht="38.25">
      <c r="A236" s="10"/>
      <c r="B236" s="20">
        <v>5</v>
      </c>
      <c r="C236" s="10" t="s">
        <v>639</v>
      </c>
      <c r="E236" s="4" t="s">
        <v>652</v>
      </c>
      <c r="F236" s="10" t="s">
        <v>833</v>
      </c>
      <c r="G236" s="30"/>
      <c r="N236" s="61">
        <f>IF(A236="c",0,1/INT((LEN(C236)+1.5)/3))</f>
        <v>0.5</v>
      </c>
      <c r="O236" s="22" t="str">
        <f>LEFT(C236,2)</f>
        <v>IN</v>
      </c>
    </row>
    <row r="237" spans="2:15" ht="51">
      <c r="B237" s="20">
        <v>3</v>
      </c>
      <c r="C237" s="10" t="s">
        <v>162</v>
      </c>
      <c r="D237" s="12"/>
      <c r="E237" s="4" t="s">
        <v>1123</v>
      </c>
      <c r="F237" s="10" t="s">
        <v>536</v>
      </c>
      <c r="G237" s="4"/>
      <c r="N237" s="61">
        <f>IF(A237="c",0,1/INT((LEN(C237)+1.5)/3))</f>
        <v>0.5</v>
      </c>
      <c r="O237" s="22" t="str">
        <f>LEFT(C237,2)</f>
        <v>IN</v>
      </c>
    </row>
    <row r="238" spans="2:15" ht="38.25">
      <c r="B238" s="20">
        <v>3</v>
      </c>
      <c r="C238" s="10" t="s">
        <v>46</v>
      </c>
      <c r="D238" s="12"/>
      <c r="E238" s="4" t="s">
        <v>1131</v>
      </c>
      <c r="F238" s="10" t="s">
        <v>516</v>
      </c>
      <c r="G238" s="4"/>
      <c r="N238" s="61">
        <f>IF(A238="c",0,1/INT((LEN(C238)+1.5)/3))</f>
        <v>1</v>
      </c>
      <c r="O238" s="22" t="str">
        <f>LEFT(C238,2)</f>
        <v>IN</v>
      </c>
    </row>
    <row r="239" spans="2:15" ht="38.25">
      <c r="B239" s="20">
        <v>3</v>
      </c>
      <c r="C239" s="10" t="s">
        <v>46</v>
      </c>
      <c r="D239" s="12"/>
      <c r="E239" s="4" t="s">
        <v>1132</v>
      </c>
      <c r="F239" s="10" t="s">
        <v>542</v>
      </c>
      <c r="G239" s="4"/>
      <c r="N239" s="61">
        <f>IF(A239="c",0,1/INT((LEN(C239)+1.5)/3))</f>
        <v>1</v>
      </c>
      <c r="O239" s="22" t="str">
        <f>LEFT(C239,2)</f>
        <v>IN</v>
      </c>
    </row>
    <row r="240" spans="2:15" ht="127.5">
      <c r="B240" s="20">
        <v>2</v>
      </c>
      <c r="C240" s="10" t="s">
        <v>46</v>
      </c>
      <c r="D240" s="10" t="s">
        <v>292</v>
      </c>
      <c r="E240" s="4" t="s">
        <v>1006</v>
      </c>
      <c r="F240" s="10" t="s">
        <v>444</v>
      </c>
      <c r="G240" s="10" t="s">
        <v>190</v>
      </c>
      <c r="H240" s="26" t="s">
        <v>1246</v>
      </c>
      <c r="I240" s="38">
        <v>0.67</v>
      </c>
      <c r="J240" s="38">
        <v>0.54</v>
      </c>
      <c r="K240" s="38">
        <v>0.52</v>
      </c>
      <c r="L240" s="38">
        <v>0.52</v>
      </c>
      <c r="M240" s="38">
        <v>0.78</v>
      </c>
      <c r="N240" s="61">
        <f>IF(A240="c",0,1/INT((LEN(C240)+1.5)/3))</f>
        <v>1</v>
      </c>
      <c r="O240" s="22" t="str">
        <f>LEFT(C240,2)</f>
        <v>IN</v>
      </c>
    </row>
    <row r="241" spans="1:15" ht="38.25">
      <c r="A241" s="10"/>
      <c r="B241" s="20">
        <v>5</v>
      </c>
      <c r="C241" s="10" t="s">
        <v>162</v>
      </c>
      <c r="E241" s="4" t="s">
        <v>664</v>
      </c>
      <c r="F241" s="10" t="s">
        <v>828</v>
      </c>
      <c r="G241" s="30"/>
      <c r="N241" s="61">
        <f>IF(A241="c",0,1/INT((LEN(C241)+1.5)/3))</f>
        <v>0.5</v>
      </c>
      <c r="O241" s="22" t="str">
        <f>LEFT(C241,2)</f>
        <v>IN</v>
      </c>
    </row>
    <row r="242" spans="2:15" ht="51">
      <c r="B242" s="20">
        <v>3</v>
      </c>
      <c r="C242" s="10" t="s">
        <v>48</v>
      </c>
      <c r="D242" s="12"/>
      <c r="E242" s="4" t="s">
        <v>1137</v>
      </c>
      <c r="F242" s="10" t="s">
        <v>546</v>
      </c>
      <c r="G242" s="4"/>
      <c r="N242" s="61">
        <f>IF(A242="c",0,1/INT((LEN(C242)+1.5)/3))</f>
        <v>0.5</v>
      </c>
      <c r="O242" s="22" t="str">
        <f>LEFT(C242,2)</f>
        <v>IN</v>
      </c>
    </row>
    <row r="243" spans="2:15" ht="102">
      <c r="B243" s="20">
        <v>2</v>
      </c>
      <c r="C243" s="10" t="s">
        <v>49</v>
      </c>
      <c r="D243" s="10" t="s">
        <v>302</v>
      </c>
      <c r="E243" s="4" t="s">
        <v>1022</v>
      </c>
      <c r="F243" s="10" t="s">
        <v>453</v>
      </c>
      <c r="G243" s="10" t="s">
        <v>226</v>
      </c>
      <c r="H243" s="26" t="s">
        <v>1247</v>
      </c>
      <c r="I243" s="38">
        <v>0.73</v>
      </c>
      <c r="J243" s="38">
        <v>0.7</v>
      </c>
      <c r="K243" s="38">
        <v>0.85</v>
      </c>
      <c r="L243" s="38">
        <v>0.92</v>
      </c>
      <c r="M243" s="38">
        <v>0.79</v>
      </c>
      <c r="N243" s="61">
        <f>IF(A243="c",0,1/INT((LEN(C243)+1.5)/3))</f>
        <v>0.5</v>
      </c>
      <c r="O243" s="22" t="str">
        <f>LEFT(C243,2)</f>
        <v>IN</v>
      </c>
    </row>
    <row r="244" spans="2:15" ht="51">
      <c r="B244" s="20">
        <v>6</v>
      </c>
      <c r="C244" s="10" t="s">
        <v>48</v>
      </c>
      <c r="E244" s="4" t="s">
        <v>1443</v>
      </c>
      <c r="F244" s="11" t="s">
        <v>1357</v>
      </c>
      <c r="N244" s="61">
        <f>IF(A244="c",0,1/INT((LEN(C244)+1.5)/3))</f>
        <v>0.5</v>
      </c>
      <c r="O244" s="22" t="str">
        <f>LEFT(C244,2)</f>
        <v>IN</v>
      </c>
    </row>
    <row r="245" spans="2:15" ht="51">
      <c r="B245" s="20">
        <v>6</v>
      </c>
      <c r="C245" s="10" t="s">
        <v>46</v>
      </c>
      <c r="E245" s="4" t="s">
        <v>1440</v>
      </c>
      <c r="F245" s="11" t="s">
        <v>1357</v>
      </c>
      <c r="N245" s="61">
        <f>IF(A245="c",0,1/INT((LEN(C245)+1.5)/3))</f>
        <v>1</v>
      </c>
      <c r="O245" s="22" t="str">
        <f>LEFT(C245,2)</f>
        <v>IN</v>
      </c>
    </row>
    <row r="246" spans="1:15" ht="38.25">
      <c r="A246" s="10"/>
      <c r="B246" s="20">
        <v>5</v>
      </c>
      <c r="C246" s="10" t="s">
        <v>744</v>
      </c>
      <c r="E246" s="4" t="s">
        <v>725</v>
      </c>
      <c r="F246" s="10" t="s">
        <v>802</v>
      </c>
      <c r="G246" s="30"/>
      <c r="N246" s="61">
        <f>IF(A246="c",0,1/INT((LEN(C246)+1.5)/3))</f>
        <v>0.25</v>
      </c>
      <c r="O246" s="22" t="str">
        <f>LEFT(C246,2)</f>
        <v>IN</v>
      </c>
    </row>
    <row r="247" spans="2:15" ht="38.25">
      <c r="B247" s="20">
        <v>6</v>
      </c>
      <c r="C247" s="10" t="s">
        <v>1596</v>
      </c>
      <c r="E247" s="4" t="s">
        <v>1380</v>
      </c>
      <c r="F247" s="11" t="s">
        <v>1381</v>
      </c>
      <c r="N247" s="61">
        <f>IF(A247="c",0,1/INT((LEN(C247)+1.5)/3))</f>
        <v>0.25</v>
      </c>
      <c r="O247" s="22" t="str">
        <f>LEFT(C247,2)</f>
        <v>IN</v>
      </c>
    </row>
    <row r="248" spans="2:15" ht="38.25">
      <c r="B248" s="20">
        <v>3</v>
      </c>
      <c r="C248" s="10" t="s">
        <v>48</v>
      </c>
      <c r="D248" s="12"/>
      <c r="E248" s="4" t="s">
        <v>1156</v>
      </c>
      <c r="F248" s="10" t="s">
        <v>566</v>
      </c>
      <c r="G248" s="4"/>
      <c r="N248" s="61">
        <f>IF(A248="c",0,1/INT((LEN(C248)+1.5)/3))</f>
        <v>0.5</v>
      </c>
      <c r="O248" s="22" t="str">
        <f>LEFT(C248,2)</f>
        <v>IN</v>
      </c>
    </row>
    <row r="249" spans="1:15" ht="102">
      <c r="A249" s="20" t="s">
        <v>158</v>
      </c>
      <c r="B249" s="20">
        <v>2</v>
      </c>
      <c r="C249" s="10" t="s">
        <v>48</v>
      </c>
      <c r="D249" s="10" t="s">
        <v>317</v>
      </c>
      <c r="E249" s="4" t="s">
        <v>1054</v>
      </c>
      <c r="F249" s="10" t="s">
        <v>469</v>
      </c>
      <c r="G249" s="10" t="s">
        <v>195</v>
      </c>
      <c r="H249" s="26" t="s">
        <v>1248</v>
      </c>
      <c r="I249" s="38">
        <v>0.73</v>
      </c>
      <c r="J249" s="38">
        <v>0.7</v>
      </c>
      <c r="K249" s="38">
        <v>0.8</v>
      </c>
      <c r="L249" s="38">
        <v>0.99</v>
      </c>
      <c r="M249" s="38">
        <v>0.75</v>
      </c>
      <c r="N249" s="61">
        <f>IF(A249="c",0,1/INT((LEN(C249)+1.5)/3))</f>
        <v>0.5</v>
      </c>
      <c r="O249" s="22" t="str">
        <f>LEFT(C249,2)</f>
        <v>IN</v>
      </c>
    </row>
    <row r="250" spans="2:15" ht="38.25">
      <c r="B250" s="20">
        <v>6</v>
      </c>
      <c r="C250" s="10" t="s">
        <v>49</v>
      </c>
      <c r="E250" s="4" t="s">
        <v>1444</v>
      </c>
      <c r="F250" s="11" t="s">
        <v>1445</v>
      </c>
      <c r="N250" s="61">
        <f>IF(A250="c",0,1/INT((LEN(C250)+1.5)/3))</f>
        <v>0.5</v>
      </c>
      <c r="O250" s="22" t="str">
        <f>LEFT(C250,2)</f>
        <v>IN</v>
      </c>
    </row>
    <row r="251" spans="1:15" ht="38.25">
      <c r="A251" s="10"/>
      <c r="B251" s="20">
        <v>5</v>
      </c>
      <c r="C251" s="10" t="s">
        <v>639</v>
      </c>
      <c r="E251" s="4" t="s">
        <v>743</v>
      </c>
      <c r="F251" s="10" t="s">
        <v>834</v>
      </c>
      <c r="G251" s="30"/>
      <c r="N251" s="61">
        <f>IF(A251="c",0,1/INT((LEN(C251)+1.5)/3))</f>
        <v>0.5</v>
      </c>
      <c r="O251" s="22" t="str">
        <f>LEFT(C251,2)</f>
        <v>IN</v>
      </c>
    </row>
    <row r="252" spans="2:15" ht="38.25">
      <c r="B252" s="20">
        <v>6</v>
      </c>
      <c r="C252" s="10" t="s">
        <v>46</v>
      </c>
      <c r="E252" s="4" t="s">
        <v>1436</v>
      </c>
      <c r="F252" s="11" t="s">
        <v>1437</v>
      </c>
      <c r="N252" s="61">
        <f>IF(A252="c",0,1/INT((LEN(C252)+1.5)/3))</f>
        <v>1</v>
      </c>
      <c r="O252" s="22" t="str">
        <f>LEFT(C252,2)</f>
        <v>IN</v>
      </c>
    </row>
    <row r="253" spans="2:15" ht="51">
      <c r="B253" s="20">
        <v>6</v>
      </c>
      <c r="C253" s="10" t="s">
        <v>48</v>
      </c>
      <c r="E253" s="4" t="s">
        <v>1441</v>
      </c>
      <c r="F253" s="11" t="s">
        <v>1442</v>
      </c>
      <c r="N253" s="61">
        <f>IF(A253="c",0,1/INT((LEN(C253)+1.5)/3))</f>
        <v>0.5</v>
      </c>
      <c r="O253" s="22" t="str">
        <f>LEFT(C253,2)</f>
        <v>IN</v>
      </c>
    </row>
    <row r="254" spans="2:15" ht="38.25">
      <c r="B254" s="20">
        <v>6</v>
      </c>
      <c r="C254" s="10" t="s">
        <v>687</v>
      </c>
      <c r="E254" s="4" t="s">
        <v>1448</v>
      </c>
      <c r="F254" s="11" t="s">
        <v>1449</v>
      </c>
      <c r="N254" s="61">
        <f>IF(A254="c",0,1/INT((LEN(C254)+1.5)/3))</f>
        <v>1</v>
      </c>
      <c r="O254" s="22" t="str">
        <f>LEFT(C254,2)</f>
        <v>KS</v>
      </c>
    </row>
    <row r="255" spans="2:15" ht="51">
      <c r="B255" s="20">
        <v>2</v>
      </c>
      <c r="C255" s="10" t="s">
        <v>53</v>
      </c>
      <c r="D255" s="10" t="s">
        <v>290</v>
      </c>
      <c r="E255" s="4" t="s">
        <v>1004</v>
      </c>
      <c r="F255" s="10" t="s">
        <v>443</v>
      </c>
      <c r="G255" s="10" t="s">
        <v>212</v>
      </c>
      <c r="H255" s="26" t="s">
        <v>1340</v>
      </c>
      <c r="I255" s="38">
        <v>0.82</v>
      </c>
      <c r="J255" s="38">
        <v>0.74</v>
      </c>
      <c r="K255" s="38">
        <v>0.84</v>
      </c>
      <c r="L255" s="38">
        <v>0.96</v>
      </c>
      <c r="M255" s="38">
        <v>0.86</v>
      </c>
      <c r="N255" s="61">
        <f>IF(A255="c",0,1/INT((LEN(C255)+1.5)/3))</f>
        <v>0.5</v>
      </c>
      <c r="O255" s="22" t="str">
        <f>LEFT(C255,2)</f>
        <v>KS</v>
      </c>
    </row>
    <row r="256" spans="1:15" ht="38.25">
      <c r="A256" s="10"/>
      <c r="B256" s="20">
        <v>5</v>
      </c>
      <c r="C256" s="10" t="s">
        <v>53</v>
      </c>
      <c r="E256" s="4" t="s">
        <v>668</v>
      </c>
      <c r="F256" s="10" t="s">
        <v>835</v>
      </c>
      <c r="G256" s="30"/>
      <c r="N256" s="61">
        <f>IF(A256="c",0,1/INT((LEN(C256)+1.5)/3))</f>
        <v>0.5</v>
      </c>
      <c r="O256" s="22" t="str">
        <f>LEFT(C256,2)</f>
        <v>KS</v>
      </c>
    </row>
    <row r="257" spans="2:15" ht="38.25">
      <c r="B257" s="20">
        <v>3</v>
      </c>
      <c r="C257" s="10" t="s">
        <v>53</v>
      </c>
      <c r="D257" s="12"/>
      <c r="E257" s="4" t="s">
        <v>1136</v>
      </c>
      <c r="F257" s="10" t="s">
        <v>545</v>
      </c>
      <c r="G257" s="4"/>
      <c r="N257" s="61">
        <f>IF(A257="c",0,1/INT((LEN(C257)+1.5)/3))</f>
        <v>0.5</v>
      </c>
      <c r="O257" s="22" t="str">
        <f>LEFT(C257,2)</f>
        <v>KS</v>
      </c>
    </row>
    <row r="258" spans="1:15" ht="38.25">
      <c r="A258" s="10"/>
      <c r="B258" s="20">
        <v>5</v>
      </c>
      <c r="C258" s="10" t="s">
        <v>684</v>
      </c>
      <c r="E258" s="4" t="s">
        <v>745</v>
      </c>
      <c r="F258" s="10" t="s">
        <v>836</v>
      </c>
      <c r="G258" s="30"/>
      <c r="N258" s="61">
        <f>IF(A258="c",0,1/INT((LEN(C258)+1.5)/3))</f>
        <v>0.5</v>
      </c>
      <c r="O258" s="22" t="str">
        <f>LEFT(C258,2)</f>
        <v>KS</v>
      </c>
    </row>
    <row r="259" spans="1:15" ht="25.5">
      <c r="A259" s="10"/>
      <c r="B259" s="20">
        <v>5</v>
      </c>
      <c r="C259" s="10" t="s">
        <v>687</v>
      </c>
      <c r="E259" s="4" t="s">
        <v>688</v>
      </c>
      <c r="F259" s="10" t="s">
        <v>837</v>
      </c>
      <c r="G259" s="30"/>
      <c r="N259" s="61">
        <f>IF(A259="c",0,1/INT((LEN(C259)+1.5)/3))</f>
        <v>1</v>
      </c>
      <c r="O259" s="22" t="str">
        <f>LEFT(C259,2)</f>
        <v>KS</v>
      </c>
    </row>
    <row r="260" spans="1:15" ht="51">
      <c r="A260" s="10"/>
      <c r="B260" s="20">
        <v>5</v>
      </c>
      <c r="C260" s="10" t="s">
        <v>53</v>
      </c>
      <c r="E260" s="4" t="s">
        <v>689</v>
      </c>
      <c r="F260" s="10" t="s">
        <v>838</v>
      </c>
      <c r="G260" s="30"/>
      <c r="N260" s="61">
        <f>IF(A260="c",0,1/INT((LEN(C260)+1.5)/3))</f>
        <v>0.5</v>
      </c>
      <c r="O260" s="22" t="str">
        <f>LEFT(C260,2)</f>
        <v>KS</v>
      </c>
    </row>
    <row r="261" spans="2:15" ht="38.25">
      <c r="B261" s="20">
        <v>6</v>
      </c>
      <c r="C261" s="10" t="s">
        <v>687</v>
      </c>
      <c r="E261" s="4" t="s">
        <v>1446</v>
      </c>
      <c r="F261" s="11" t="s">
        <v>1447</v>
      </c>
      <c r="N261" s="61">
        <f>IF(A261="c",0,1/INT((LEN(C261)+1.5)/3))</f>
        <v>1</v>
      </c>
      <c r="O261" s="22" t="str">
        <f>LEFT(C261,2)</f>
        <v>KS</v>
      </c>
    </row>
    <row r="262" spans="1:15" ht="38.25">
      <c r="A262" s="10"/>
      <c r="B262" s="20">
        <v>5</v>
      </c>
      <c r="C262" s="10" t="s">
        <v>687</v>
      </c>
      <c r="E262" s="4" t="s">
        <v>718</v>
      </c>
      <c r="F262" s="10" t="s">
        <v>839</v>
      </c>
      <c r="G262" s="30"/>
      <c r="N262" s="61">
        <f>IF(A262="c",0,1/INT((LEN(C262)+1.5)/3))</f>
        <v>1</v>
      </c>
      <c r="O262" s="22" t="str">
        <f>LEFT(C262,2)</f>
        <v>KS</v>
      </c>
    </row>
    <row r="263" spans="1:15" ht="25.5">
      <c r="A263" s="10"/>
      <c r="B263" s="20">
        <v>5</v>
      </c>
      <c r="C263" s="10" t="s">
        <v>747</v>
      </c>
      <c r="E263" s="4" t="s">
        <v>618</v>
      </c>
      <c r="F263" s="10" t="s">
        <v>840</v>
      </c>
      <c r="G263" s="30"/>
      <c r="N263" s="61">
        <f>IF(A263="c",0,1/INT((LEN(C263)+1.5)/3))</f>
        <v>0.3333333333333333</v>
      </c>
      <c r="O263" s="22" t="str">
        <f>LEFT(C263,2)</f>
        <v>KY</v>
      </c>
    </row>
    <row r="264" spans="2:15" ht="140.25">
      <c r="B264" s="20">
        <v>2</v>
      </c>
      <c r="C264" s="10" t="s">
        <v>493</v>
      </c>
      <c r="D264" s="10" t="s">
        <v>492</v>
      </c>
      <c r="E264" s="4" t="s">
        <v>953</v>
      </c>
      <c r="F264" s="10" t="s">
        <v>417</v>
      </c>
      <c r="G264" s="10" t="s">
        <v>233</v>
      </c>
      <c r="H264" s="26" t="s">
        <v>1249</v>
      </c>
      <c r="I264" s="38">
        <v>0.63</v>
      </c>
      <c r="J264" s="38">
        <v>0.54</v>
      </c>
      <c r="K264" s="38">
        <v>0.65</v>
      </c>
      <c r="L264" s="38">
        <v>0.63</v>
      </c>
      <c r="M264" s="38">
        <v>0.88</v>
      </c>
      <c r="N264" s="61">
        <f>IF(A264="c",0,1/INT((LEN(C264)+1.5)/3))</f>
        <v>0.25</v>
      </c>
      <c r="O264" s="22" t="str">
        <f>LEFT(C264,2)</f>
        <v>KY</v>
      </c>
    </row>
    <row r="265" spans="2:15" ht="25.5">
      <c r="B265" s="20">
        <v>6</v>
      </c>
      <c r="C265" s="10" t="s">
        <v>1452</v>
      </c>
      <c r="E265" s="4" t="s">
        <v>1453</v>
      </c>
      <c r="F265" s="11" t="s">
        <v>1451</v>
      </c>
      <c r="N265" s="61">
        <f>IF(A265="c",0,1/INT((LEN(C265)+1.5)/3))</f>
        <v>0.3333333333333333</v>
      </c>
      <c r="O265" s="22" t="str">
        <f>LEFT(C265,2)</f>
        <v>KY</v>
      </c>
    </row>
    <row r="266" spans="2:15" ht="38.25">
      <c r="B266" s="20">
        <v>3</v>
      </c>
      <c r="C266" s="10" t="s">
        <v>56</v>
      </c>
      <c r="D266" s="12"/>
      <c r="E266" s="4" t="s">
        <v>1108</v>
      </c>
      <c r="F266" s="10" t="s">
        <v>523</v>
      </c>
      <c r="G266" s="4"/>
      <c r="N266" s="61">
        <f>IF(A266="c",0,1/INT((LEN(C266)+1.5)/3))</f>
        <v>0.2</v>
      </c>
      <c r="O266" s="22" t="str">
        <f>LEFT(C266,2)</f>
        <v>KY</v>
      </c>
    </row>
    <row r="267" spans="2:15" ht="51">
      <c r="B267" s="20">
        <v>2</v>
      </c>
      <c r="C267" s="10" t="s">
        <v>42</v>
      </c>
      <c r="D267" s="10" t="s">
        <v>280</v>
      </c>
      <c r="E267" s="4" t="s">
        <v>985</v>
      </c>
      <c r="F267" s="10" t="s">
        <v>432</v>
      </c>
      <c r="G267" s="10" t="s">
        <v>188</v>
      </c>
      <c r="H267" s="26" t="s">
        <v>1242</v>
      </c>
      <c r="I267" s="38">
        <v>0.78</v>
      </c>
      <c r="J267" s="38">
        <v>0.74</v>
      </c>
      <c r="K267" s="38">
        <v>0.83</v>
      </c>
      <c r="L267" s="38">
        <v>0.79</v>
      </c>
      <c r="M267" s="38">
        <v>0.68</v>
      </c>
      <c r="N267" s="61">
        <f>IF(A267="c",0,1/INT((LEN(C267)+1.5)/3))</f>
        <v>0.3333333333333333</v>
      </c>
      <c r="O267" s="22" t="str">
        <f>LEFT(C267,2)</f>
        <v>KY</v>
      </c>
    </row>
    <row r="268" spans="1:15" ht="204">
      <c r="A268" s="20" t="s">
        <v>158</v>
      </c>
      <c r="B268" s="20">
        <v>1</v>
      </c>
      <c r="C268" s="10" t="s">
        <v>380</v>
      </c>
      <c r="D268" s="10" t="s">
        <v>363</v>
      </c>
      <c r="E268" s="4" t="s">
        <v>1009</v>
      </c>
      <c r="F268" s="10" t="s">
        <v>404</v>
      </c>
      <c r="G268" s="10" t="s">
        <v>362</v>
      </c>
      <c r="H268" s="26" t="s">
        <v>1250</v>
      </c>
      <c r="I268" s="38">
        <v>0.78</v>
      </c>
      <c r="J268" s="38">
        <v>0.65</v>
      </c>
      <c r="K268" s="38">
        <v>0</v>
      </c>
      <c r="L268" s="38">
        <v>0.11</v>
      </c>
      <c r="M268" s="38">
        <v>0.22</v>
      </c>
      <c r="N268" s="61">
        <f>IF(A268="c",0,1/INT((LEN(C268)+1.5)/3))</f>
        <v>0.5</v>
      </c>
      <c r="O268" s="22" t="str">
        <f>LEFT(C268,2)</f>
        <v>KY</v>
      </c>
    </row>
    <row r="269" spans="2:15" ht="51">
      <c r="B269" s="20">
        <v>3</v>
      </c>
      <c r="C269" s="10" t="s">
        <v>47</v>
      </c>
      <c r="D269" s="12"/>
      <c r="E269" s="4" t="s">
        <v>1137</v>
      </c>
      <c r="F269" s="10" t="s">
        <v>546</v>
      </c>
      <c r="G269" s="4"/>
      <c r="N269" s="61">
        <f>IF(A269="c",0,1/INT((LEN(C269)+1.5)/3))</f>
        <v>0.5</v>
      </c>
      <c r="O269" s="22" t="str">
        <f>LEFT(C269,2)</f>
        <v>KY</v>
      </c>
    </row>
    <row r="270" spans="2:15" ht="51">
      <c r="B270" s="20">
        <v>6</v>
      </c>
      <c r="C270" s="10" t="s">
        <v>47</v>
      </c>
      <c r="E270" s="4" t="s">
        <v>1443</v>
      </c>
      <c r="F270" s="11" t="s">
        <v>1357</v>
      </c>
      <c r="N270" s="61">
        <f>IF(A270="c",0,1/INT((LEN(C270)+1.5)/3))</f>
        <v>0.5</v>
      </c>
      <c r="O270" s="22" t="str">
        <f>LEFT(C270,2)</f>
        <v>KY</v>
      </c>
    </row>
    <row r="271" spans="1:15" ht="38.25">
      <c r="A271" s="20" t="s">
        <v>158</v>
      </c>
      <c r="B271" s="20">
        <v>3</v>
      </c>
      <c r="C271" s="10" t="s">
        <v>47</v>
      </c>
      <c r="D271" s="12"/>
      <c r="E271" s="4" t="s">
        <v>1156</v>
      </c>
      <c r="F271" s="10" t="s">
        <v>566</v>
      </c>
      <c r="G271" s="4"/>
      <c r="N271" s="61">
        <f>IF(A271="c",0,1/INT((LEN(C271)+1.5)/3))</f>
        <v>0.5</v>
      </c>
      <c r="O271" s="22" t="str">
        <f>LEFT(C271,2)</f>
        <v>KY</v>
      </c>
    </row>
    <row r="272" spans="2:15" ht="38.25">
      <c r="B272" s="20">
        <v>6</v>
      </c>
      <c r="C272" s="10" t="s">
        <v>1578</v>
      </c>
      <c r="E272" s="4" t="s">
        <v>1410</v>
      </c>
      <c r="F272" s="11" t="s">
        <v>1411</v>
      </c>
      <c r="N272" s="61">
        <f>IF(A272="c",0,1/INT((LEN(C272)+1.5)/3))</f>
        <v>0.16666666666666666</v>
      </c>
      <c r="O272" s="22" t="str">
        <f>LEFT(C272,2)</f>
        <v>KY</v>
      </c>
    </row>
    <row r="273" spans="2:15" ht="25.5">
      <c r="B273" s="20">
        <v>6</v>
      </c>
      <c r="C273" s="10" t="s">
        <v>55</v>
      </c>
      <c r="E273" s="4" t="s">
        <v>1450</v>
      </c>
      <c r="F273" s="11" t="s">
        <v>1451</v>
      </c>
      <c r="N273" s="61">
        <f>IF(A273="c",0,1/INT((LEN(C273)+1.5)/3))</f>
        <v>1</v>
      </c>
      <c r="O273" s="22" t="str">
        <f>LEFT(C273,2)</f>
        <v>KY</v>
      </c>
    </row>
    <row r="274" spans="1:15" ht="102">
      <c r="A274" s="20" t="s">
        <v>158</v>
      </c>
      <c r="B274" s="20">
        <v>2</v>
      </c>
      <c r="C274" s="10" t="s">
        <v>47</v>
      </c>
      <c r="D274" s="10" t="s">
        <v>317</v>
      </c>
      <c r="E274" s="4" t="s">
        <v>1054</v>
      </c>
      <c r="F274" s="10" t="s">
        <v>469</v>
      </c>
      <c r="G274" s="10" t="s">
        <v>195</v>
      </c>
      <c r="H274" s="26" t="s">
        <v>1248</v>
      </c>
      <c r="I274" s="38">
        <v>0.73</v>
      </c>
      <c r="J274" s="38">
        <v>0.7</v>
      </c>
      <c r="K274" s="38">
        <v>0.8</v>
      </c>
      <c r="L274" s="38">
        <v>0.99</v>
      </c>
      <c r="M274" s="38">
        <v>0.75</v>
      </c>
      <c r="N274" s="61">
        <f>IF(A274="c",0,1/INT((LEN(C274)+1.5)/3))</f>
        <v>0.5</v>
      </c>
      <c r="O274" s="22" t="str">
        <f>LEFT(C274,2)</f>
        <v>KY</v>
      </c>
    </row>
    <row r="275" spans="2:15" ht="25.5">
      <c r="B275" s="20">
        <v>2</v>
      </c>
      <c r="C275" s="10" t="s">
        <v>55</v>
      </c>
      <c r="D275" s="10" t="s">
        <v>319</v>
      </c>
      <c r="E275" s="4" t="s">
        <v>1061</v>
      </c>
      <c r="F275" s="10" t="s">
        <v>597</v>
      </c>
      <c r="G275" s="10" t="s">
        <v>196</v>
      </c>
      <c r="H275" s="26" t="s">
        <v>1251</v>
      </c>
      <c r="I275" s="38">
        <v>0.75</v>
      </c>
      <c r="J275" s="38">
        <v>0.73</v>
      </c>
      <c r="K275" s="38">
        <v>0.69</v>
      </c>
      <c r="L275" s="38">
        <v>0.89</v>
      </c>
      <c r="M275" s="38">
        <v>0.77</v>
      </c>
      <c r="N275" s="61">
        <f>IF(A275="c",0,1/INT((LEN(C275)+1.5)/3))</f>
        <v>1</v>
      </c>
      <c r="O275" s="22" t="str">
        <f>LEFT(C275,2)</f>
        <v>KY</v>
      </c>
    </row>
    <row r="276" spans="2:15" ht="51">
      <c r="B276" s="20">
        <v>6</v>
      </c>
      <c r="C276" s="10" t="s">
        <v>47</v>
      </c>
      <c r="E276" s="4" t="s">
        <v>1441</v>
      </c>
      <c r="F276" s="11" t="s">
        <v>1442</v>
      </c>
      <c r="N276" s="61">
        <f>IF(A276="c",0,1/INT((LEN(C276)+1.5)/3))</f>
        <v>0.5</v>
      </c>
      <c r="O276" s="22" t="str">
        <f>LEFT(C276,2)</f>
        <v>KY</v>
      </c>
    </row>
    <row r="277" spans="2:15" ht="38.25">
      <c r="B277" s="20">
        <v>6</v>
      </c>
      <c r="C277" s="10" t="s">
        <v>1454</v>
      </c>
      <c r="E277" s="4" t="s">
        <v>1455</v>
      </c>
      <c r="F277" s="11" t="s">
        <v>1456</v>
      </c>
      <c r="N277" s="61">
        <f>IF(A277="c",0,1/INT((LEN(C277)+1.5)/3))</f>
        <v>0.3333333333333333</v>
      </c>
      <c r="O277" s="22" t="str">
        <f>LEFT(C277,2)</f>
        <v>LA</v>
      </c>
    </row>
    <row r="278" spans="1:15" ht="38.25">
      <c r="A278" s="10"/>
      <c r="B278" s="20">
        <v>5</v>
      </c>
      <c r="C278" s="10" t="s">
        <v>627</v>
      </c>
      <c r="E278" s="4" t="s">
        <v>731</v>
      </c>
      <c r="F278" s="10" t="s">
        <v>841</v>
      </c>
      <c r="G278" s="30"/>
      <c r="N278" s="61">
        <f>IF(A278="c",0,1/INT((LEN(C278)+1.5)/3))</f>
        <v>1</v>
      </c>
      <c r="O278" s="22" t="str">
        <f>LEFT(C278,2)</f>
        <v>LA</v>
      </c>
    </row>
    <row r="279" spans="2:15" ht="25.5">
      <c r="B279" s="20">
        <v>6</v>
      </c>
      <c r="C279" s="10" t="s">
        <v>1563</v>
      </c>
      <c r="E279" s="4" t="s">
        <v>1453</v>
      </c>
      <c r="F279" s="11" t="s">
        <v>1451</v>
      </c>
      <c r="N279" s="61">
        <f>IF(A279="c",0,1/INT((LEN(C279)+1.5)/3))</f>
        <v>0.3333333333333333</v>
      </c>
      <c r="O279" s="22" t="str">
        <f>LEFT(C279,2)</f>
        <v>LA</v>
      </c>
    </row>
    <row r="280" spans="1:15" ht="38.25">
      <c r="A280" s="10"/>
      <c r="B280" s="20">
        <v>5</v>
      </c>
      <c r="C280" s="10" t="s">
        <v>627</v>
      </c>
      <c r="E280" s="4" t="s">
        <v>672</v>
      </c>
      <c r="F280" s="10" t="s">
        <v>842</v>
      </c>
      <c r="G280" s="30"/>
      <c r="N280" s="61">
        <f>IF(A280="c",0,1/INT((LEN(C280)+1.5)/3))</f>
        <v>1</v>
      </c>
      <c r="O280" s="22" t="str">
        <f>LEFT(C280,2)</f>
        <v>LA</v>
      </c>
    </row>
    <row r="281" spans="2:15" ht="38.25">
      <c r="B281" s="20">
        <v>3</v>
      </c>
      <c r="C281" s="10" t="s">
        <v>61</v>
      </c>
      <c r="D281" s="12"/>
      <c r="E281" s="4" t="s">
        <v>1154</v>
      </c>
      <c r="F281" s="10" t="s">
        <v>563</v>
      </c>
      <c r="G281" s="4"/>
      <c r="N281" s="61">
        <f>IF(A281="c",0,1/INT((LEN(C281)+1.5)/3))</f>
        <v>0.5</v>
      </c>
      <c r="O281" s="22" t="str">
        <f>LEFT(C281,2)</f>
        <v>LA</v>
      </c>
    </row>
    <row r="282" spans="2:15" ht="38.25">
      <c r="B282" s="20">
        <v>2</v>
      </c>
      <c r="C282" s="10" t="s">
        <v>30</v>
      </c>
      <c r="D282" s="10" t="s">
        <v>324</v>
      </c>
      <c r="E282" s="4" t="s">
        <v>1068</v>
      </c>
      <c r="F282" s="10" t="s">
        <v>477</v>
      </c>
      <c r="G282" s="10" t="s">
        <v>250</v>
      </c>
      <c r="H282" s="26" t="s">
        <v>1229</v>
      </c>
      <c r="I282" s="38">
        <v>0.54</v>
      </c>
      <c r="J282" s="38">
        <v>0.5</v>
      </c>
      <c r="K282" s="38">
        <v>0.74</v>
      </c>
      <c r="L282" s="38">
        <v>0.56</v>
      </c>
      <c r="M282" s="38">
        <v>0.75</v>
      </c>
      <c r="N282" s="61">
        <f>IF(A282="c",0,1/INT((LEN(C282)+1.5)/3))</f>
        <v>0.3333333333333333</v>
      </c>
      <c r="O282" s="22" t="str">
        <f>LEFT(C282,2)</f>
        <v>LA</v>
      </c>
    </row>
    <row r="283" spans="2:15" ht="38.25">
      <c r="B283" s="20">
        <v>3</v>
      </c>
      <c r="C283" s="10" t="s">
        <v>15</v>
      </c>
      <c r="D283" s="12"/>
      <c r="E283" s="4" t="s">
        <v>1081</v>
      </c>
      <c r="F283" s="10" t="s">
        <v>505</v>
      </c>
      <c r="G283" s="12" t="s">
        <v>611</v>
      </c>
      <c r="N283" s="61">
        <f>IF(A283="c",0,1/INT((LEN(C283)+1.5)/3))</f>
        <v>0.2</v>
      </c>
      <c r="O283" s="22" t="str">
        <f>LEFT(C283,2)</f>
        <v>MA</v>
      </c>
    </row>
    <row r="284" spans="2:15" ht="38.25">
      <c r="B284" s="20">
        <v>3</v>
      </c>
      <c r="C284" s="10" t="s">
        <v>21</v>
      </c>
      <c r="D284" s="12"/>
      <c r="E284" s="4" t="s">
        <v>1092</v>
      </c>
      <c r="F284" s="10" t="s">
        <v>507</v>
      </c>
      <c r="G284" s="4"/>
      <c r="N284" s="61">
        <f>IF(A284="c",0,1/INT((LEN(C284)+1.5)/3))</f>
        <v>0.5</v>
      </c>
      <c r="O284" s="22" t="str">
        <f>LEFT(C284,2)</f>
        <v>MA</v>
      </c>
    </row>
    <row r="285" spans="2:15" ht="63.75">
      <c r="B285" s="20">
        <v>0</v>
      </c>
      <c r="C285" s="10" t="s">
        <v>69</v>
      </c>
      <c r="D285" s="10" t="s">
        <v>129</v>
      </c>
      <c r="E285" s="4" t="s">
        <v>958</v>
      </c>
      <c r="H285" s="26" t="s">
        <v>1252</v>
      </c>
      <c r="I285" s="38">
        <v>0.8</v>
      </c>
      <c r="J285" s="38">
        <v>0.84</v>
      </c>
      <c r="K285" s="38">
        <v>0.89</v>
      </c>
      <c r="L285" s="38">
        <v>0.83</v>
      </c>
      <c r="M285" s="38">
        <v>0.86</v>
      </c>
      <c r="N285" s="61">
        <f>IF(A285="c",0,1/INT((LEN(C285)+1.5)/3))</f>
        <v>1</v>
      </c>
      <c r="O285" s="22" t="str">
        <f>LEFT(C285,2)</f>
        <v>MA</v>
      </c>
    </row>
    <row r="286" spans="2:15" ht="63.75">
      <c r="B286" s="20">
        <v>0</v>
      </c>
      <c r="C286" s="10" t="s">
        <v>69</v>
      </c>
      <c r="D286" s="10" t="s">
        <v>128</v>
      </c>
      <c r="E286" s="4" t="s">
        <v>967</v>
      </c>
      <c r="G286" s="10" t="s">
        <v>1188</v>
      </c>
      <c r="H286" s="26" t="s">
        <v>1253</v>
      </c>
      <c r="I286" s="38">
        <v>0.7</v>
      </c>
      <c r="J286" s="38">
        <v>0.67</v>
      </c>
      <c r="K286" s="38">
        <v>0.79</v>
      </c>
      <c r="L286" s="38">
        <v>0.86</v>
      </c>
      <c r="M286" s="38">
        <v>0.75</v>
      </c>
      <c r="N286" s="61">
        <f>IF(A286="c",0,1/INT((LEN(C286)+1.5)/3))</f>
        <v>1</v>
      </c>
      <c r="O286" s="22" t="str">
        <f>LEFT(C286,2)</f>
        <v>MA</v>
      </c>
    </row>
    <row r="287" spans="2:15" ht="38.25">
      <c r="B287" s="20">
        <v>6</v>
      </c>
      <c r="C287" s="10" t="s">
        <v>69</v>
      </c>
      <c r="E287" s="4" t="s">
        <v>1459</v>
      </c>
      <c r="F287" s="11" t="s">
        <v>1460</v>
      </c>
      <c r="N287" s="61">
        <f>IF(A287="c",0,1/INT((LEN(C287)+1.5)/3))</f>
        <v>1</v>
      </c>
      <c r="O287" s="22" t="str">
        <f>LEFT(C287,2)</f>
        <v>MA</v>
      </c>
    </row>
    <row r="288" spans="2:15" ht="38.25">
      <c r="B288" s="20">
        <v>3</v>
      </c>
      <c r="C288" s="10" t="s">
        <v>69</v>
      </c>
      <c r="D288" s="12"/>
      <c r="E288" s="4" t="s">
        <v>1109</v>
      </c>
      <c r="F288" s="10" t="s">
        <v>524</v>
      </c>
      <c r="G288" s="4"/>
      <c r="N288" s="61">
        <f>IF(A288="c",0,1/INT((LEN(C288)+1.5)/3))</f>
        <v>1</v>
      </c>
      <c r="O288" s="22" t="str">
        <f>LEFT(C288,2)</f>
        <v>MA</v>
      </c>
    </row>
    <row r="289" spans="2:15" ht="38.25">
      <c r="B289" s="20">
        <v>3</v>
      </c>
      <c r="C289" s="10" t="s">
        <v>69</v>
      </c>
      <c r="D289" s="12"/>
      <c r="E289" s="4" t="s">
        <v>1110</v>
      </c>
      <c r="F289" s="10" t="s">
        <v>525</v>
      </c>
      <c r="G289" s="4"/>
      <c r="N289" s="61">
        <f>IF(A289="c",0,1/INT((LEN(C289)+1.5)/3))</f>
        <v>1</v>
      </c>
      <c r="O289" s="22" t="str">
        <f>LEFT(C289,2)</f>
        <v>MA</v>
      </c>
    </row>
    <row r="290" spans="2:15" ht="76.5">
      <c r="B290" s="20">
        <v>2</v>
      </c>
      <c r="C290" s="10" t="s">
        <v>70</v>
      </c>
      <c r="E290" s="4" t="s">
        <v>977</v>
      </c>
      <c r="F290" s="10" t="s">
        <v>428</v>
      </c>
      <c r="G290" s="10" t="s">
        <v>204</v>
      </c>
      <c r="H290" s="26" t="s">
        <v>1254</v>
      </c>
      <c r="I290" s="38">
        <v>0.68</v>
      </c>
      <c r="J290" s="38">
        <v>0.73</v>
      </c>
      <c r="K290" s="38">
        <v>0.74</v>
      </c>
      <c r="L290" s="38">
        <v>0.83</v>
      </c>
      <c r="M290" s="38">
        <v>0.78</v>
      </c>
      <c r="N290" s="61">
        <f>IF(A290="c",0,1/INT((LEN(C290)+1.5)/3))</f>
        <v>0.5</v>
      </c>
      <c r="O290" s="22" t="str">
        <f>LEFT(C290,2)</f>
        <v>MA</v>
      </c>
    </row>
    <row r="291" spans="1:15" ht="38.25">
      <c r="A291" s="20" t="s">
        <v>158</v>
      </c>
      <c r="B291" s="20">
        <v>2</v>
      </c>
      <c r="C291" s="10" t="s">
        <v>72</v>
      </c>
      <c r="E291" s="4" t="s">
        <v>979</v>
      </c>
      <c r="F291" s="10" t="s">
        <v>429</v>
      </c>
      <c r="G291" s="10" t="s">
        <v>231</v>
      </c>
      <c r="H291" s="26" t="s">
        <v>1255</v>
      </c>
      <c r="I291" s="38">
        <v>0.57</v>
      </c>
      <c r="J291" s="38">
        <v>0.75</v>
      </c>
      <c r="K291" s="38">
        <v>0.66</v>
      </c>
      <c r="L291" s="38">
        <v>0.82</v>
      </c>
      <c r="M291" s="38">
        <v>0.83</v>
      </c>
      <c r="N291" s="61">
        <f>IF(A291="c",0,1/INT((LEN(C291)+1.5)/3))</f>
        <v>0.5</v>
      </c>
      <c r="O291" s="22" t="str">
        <f>LEFT(C291,2)</f>
        <v>MA</v>
      </c>
    </row>
    <row r="292" spans="2:15" ht="38.25">
      <c r="B292" s="20">
        <v>3</v>
      </c>
      <c r="C292" s="10" t="s">
        <v>69</v>
      </c>
      <c r="D292" s="12"/>
      <c r="E292" s="4" t="s">
        <v>1116</v>
      </c>
      <c r="F292" s="10" t="s">
        <v>531</v>
      </c>
      <c r="G292" s="4"/>
      <c r="N292" s="61">
        <f>IF(A292="c",0,1/INT((LEN(C292)+1.5)/3))</f>
        <v>1</v>
      </c>
      <c r="O292" s="22" t="str">
        <f>LEFT(C292,2)</f>
        <v>MA</v>
      </c>
    </row>
    <row r="293" spans="1:15" ht="51">
      <c r="A293" s="10"/>
      <c r="B293" s="20">
        <v>5</v>
      </c>
      <c r="C293" s="10" t="s">
        <v>735</v>
      </c>
      <c r="E293" s="4" t="s">
        <v>734</v>
      </c>
      <c r="F293" s="10" t="s">
        <v>818</v>
      </c>
      <c r="G293" s="30"/>
      <c r="N293" s="61">
        <f>IF(A293="c",0,1/INT((LEN(C293)+1.5)/3))</f>
        <v>0.5</v>
      </c>
      <c r="O293" s="22" t="str">
        <f>LEFT(C293,2)</f>
        <v>MA</v>
      </c>
    </row>
    <row r="294" spans="2:15" ht="38.25">
      <c r="B294" s="20">
        <v>2</v>
      </c>
      <c r="C294" s="10" t="s">
        <v>69</v>
      </c>
      <c r="D294" s="10" t="s">
        <v>287</v>
      </c>
      <c r="E294" s="4" t="s">
        <v>1000</v>
      </c>
      <c r="F294" s="10" t="s">
        <v>440</v>
      </c>
      <c r="G294" s="10" t="s">
        <v>205</v>
      </c>
      <c r="H294" s="26" t="s">
        <v>1256</v>
      </c>
      <c r="I294" s="38">
        <v>0.78</v>
      </c>
      <c r="J294" s="38">
        <v>0.8</v>
      </c>
      <c r="K294" s="38">
        <v>0.88</v>
      </c>
      <c r="L294" s="38">
        <v>0.93</v>
      </c>
      <c r="M294" s="38">
        <v>0.75</v>
      </c>
      <c r="N294" s="61">
        <f>IF(A294="c",0,1/INT((LEN(C294)+1.5)/3))</f>
        <v>1</v>
      </c>
      <c r="O294" s="22" t="str">
        <f>LEFT(C294,2)</f>
        <v>MA</v>
      </c>
    </row>
    <row r="295" spans="2:15" ht="25.5">
      <c r="B295" s="20">
        <v>6</v>
      </c>
      <c r="C295" s="10" t="s">
        <v>72</v>
      </c>
      <c r="E295" s="4" t="s">
        <v>1463</v>
      </c>
      <c r="F295" s="11" t="s">
        <v>1464</v>
      </c>
      <c r="N295" s="61">
        <f>IF(A295="c",0,1/INT((LEN(C295)+1.5)/3))</f>
        <v>0.5</v>
      </c>
      <c r="O295" s="22" t="str">
        <f>LEFT(C295,2)</f>
        <v>MA</v>
      </c>
    </row>
    <row r="296" spans="2:15" ht="127.5">
      <c r="B296" s="20">
        <v>1</v>
      </c>
      <c r="C296" s="10" t="s">
        <v>69</v>
      </c>
      <c r="D296" s="10" t="s">
        <v>365</v>
      </c>
      <c r="E296" s="4" t="s">
        <v>1012</v>
      </c>
      <c r="F296" s="10" t="s">
        <v>405</v>
      </c>
      <c r="G296" s="10" t="s">
        <v>364</v>
      </c>
      <c r="H296" s="26" t="s">
        <v>1257</v>
      </c>
      <c r="I296" s="38">
        <v>0.75</v>
      </c>
      <c r="J296" s="38">
        <v>0.79</v>
      </c>
      <c r="K296" s="38">
        <v>0.82</v>
      </c>
      <c r="L296" s="38">
        <v>0.89</v>
      </c>
      <c r="M296" s="38">
        <v>0.84</v>
      </c>
      <c r="N296" s="61">
        <f>IF(A296="c",0,1/INT((LEN(C296)+1.5)/3))</f>
        <v>1</v>
      </c>
      <c r="O296" s="22" t="str">
        <f>LEFT(C296,2)</f>
        <v>MA</v>
      </c>
    </row>
    <row r="297" spans="2:15" ht="51">
      <c r="B297" s="20">
        <v>3</v>
      </c>
      <c r="C297" s="10" t="s">
        <v>70</v>
      </c>
      <c r="D297" s="12"/>
      <c r="E297" s="4" t="s">
        <v>1139</v>
      </c>
      <c r="F297" s="10" t="s">
        <v>548</v>
      </c>
      <c r="G297" s="4"/>
      <c r="N297" s="61">
        <f>IF(A297="c",0,1/INT((LEN(C297)+1.5)/3))</f>
        <v>0.5</v>
      </c>
      <c r="O297" s="22" t="str">
        <f>LEFT(C297,2)</f>
        <v>MA</v>
      </c>
    </row>
    <row r="298" spans="2:15" ht="51">
      <c r="B298" s="20">
        <v>0</v>
      </c>
      <c r="C298" s="10" t="s">
        <v>69</v>
      </c>
      <c r="D298" s="10" t="s">
        <v>128</v>
      </c>
      <c r="E298" s="4" t="s">
        <v>1029</v>
      </c>
      <c r="H298" s="26" t="s">
        <v>1258</v>
      </c>
      <c r="I298" s="38">
        <v>0.65</v>
      </c>
      <c r="J298" s="38">
        <v>0.61</v>
      </c>
      <c r="K298" s="38">
        <v>0.59</v>
      </c>
      <c r="L298" s="38">
        <v>0.79</v>
      </c>
      <c r="M298" s="38">
        <v>0.79</v>
      </c>
      <c r="N298" s="61">
        <f>IF(A298="c",0,1/INT((LEN(C298)+1.5)/3))</f>
        <v>1</v>
      </c>
      <c r="O298" s="22" t="str">
        <f>LEFT(C298,2)</f>
        <v>MA</v>
      </c>
    </row>
    <row r="299" spans="2:15" ht="38.25">
      <c r="B299" s="20">
        <v>6</v>
      </c>
      <c r="C299" s="10" t="s">
        <v>70</v>
      </c>
      <c r="E299" s="4" t="s">
        <v>1461</v>
      </c>
      <c r="F299" s="11" t="s">
        <v>1462</v>
      </c>
      <c r="N299" s="61">
        <f>IF(A299="c",0,1/INT((LEN(C299)+1.5)/3))</f>
        <v>0.5</v>
      </c>
      <c r="O299" s="22" t="str">
        <f>LEFT(C299,2)</f>
        <v>MA</v>
      </c>
    </row>
    <row r="300" spans="2:15" ht="76.5">
      <c r="B300" s="20">
        <v>0</v>
      </c>
      <c r="C300" s="10" t="s">
        <v>69</v>
      </c>
      <c r="D300" s="10" t="s">
        <v>128</v>
      </c>
      <c r="E300" s="4" t="s">
        <v>1041</v>
      </c>
      <c r="H300" s="26" t="s">
        <v>1259</v>
      </c>
      <c r="I300" s="38">
        <v>0.79</v>
      </c>
      <c r="J300" s="38">
        <v>0.74</v>
      </c>
      <c r="K300" s="38">
        <v>0.82</v>
      </c>
      <c r="L300" s="38">
        <v>0.94</v>
      </c>
      <c r="M300" s="38">
        <v>0.8</v>
      </c>
      <c r="N300" s="61">
        <f>IF(A300="c",0,1/INT((LEN(C300)+1.5)/3))</f>
        <v>1</v>
      </c>
      <c r="O300" s="22" t="str">
        <f>LEFT(C300,2)</f>
        <v>MA</v>
      </c>
    </row>
    <row r="301" spans="2:15" ht="51">
      <c r="B301" s="20">
        <v>6</v>
      </c>
      <c r="C301" s="10" t="s">
        <v>1567</v>
      </c>
      <c r="E301" s="4" t="s">
        <v>1377</v>
      </c>
      <c r="F301" s="11" t="s">
        <v>1378</v>
      </c>
      <c r="N301" s="61">
        <f>IF(A301="c",0,1/INT((LEN(C301)+1.5)/3))</f>
        <v>0.125</v>
      </c>
      <c r="O301" s="22" t="str">
        <f>LEFT(C301,2)</f>
        <v>MA</v>
      </c>
    </row>
    <row r="302" spans="2:15" ht="51">
      <c r="B302" s="20">
        <v>1</v>
      </c>
      <c r="C302" s="10" t="s">
        <v>69</v>
      </c>
      <c r="D302" s="10" t="s">
        <v>371</v>
      </c>
      <c r="E302" s="4" t="s">
        <v>1044</v>
      </c>
      <c r="F302" s="10" t="s">
        <v>409</v>
      </c>
      <c r="G302" s="10" t="s">
        <v>370</v>
      </c>
      <c r="H302" s="26" t="s">
        <v>1260</v>
      </c>
      <c r="I302" s="38">
        <v>0.77</v>
      </c>
      <c r="J302" s="38">
        <v>0.81</v>
      </c>
      <c r="K302" s="38">
        <v>0.71</v>
      </c>
      <c r="L302" s="38">
        <v>0.87</v>
      </c>
      <c r="M302" s="38">
        <v>0.76</v>
      </c>
      <c r="N302" s="61">
        <f>IF(A302="c",0,1/INT((LEN(C302)+1.5)/3))</f>
        <v>1</v>
      </c>
      <c r="O302" s="22" t="str">
        <f>LEFT(C302,2)</f>
        <v>MA</v>
      </c>
    </row>
    <row r="303" spans="2:15" ht="38.25">
      <c r="B303" s="20">
        <v>3</v>
      </c>
      <c r="C303" s="10" t="s">
        <v>21</v>
      </c>
      <c r="D303" s="12"/>
      <c r="E303" s="4" t="s">
        <v>1163</v>
      </c>
      <c r="F303" s="10" t="s">
        <v>572</v>
      </c>
      <c r="G303" s="4"/>
      <c r="N303" s="61">
        <f>IF(A303="c",0,1/INT((LEN(C303)+1.5)/3))</f>
        <v>0.5</v>
      </c>
      <c r="O303" s="22" t="str">
        <f>LEFT(C303,2)</f>
        <v>MA</v>
      </c>
    </row>
    <row r="304" spans="2:15" ht="38.25">
      <c r="B304" s="20">
        <v>3</v>
      </c>
      <c r="C304" s="10" t="s">
        <v>72</v>
      </c>
      <c r="D304" s="12"/>
      <c r="E304" s="4" t="s">
        <v>1175</v>
      </c>
      <c r="F304" s="10" t="s">
        <v>583</v>
      </c>
      <c r="G304" s="4"/>
      <c r="N304" s="61">
        <f>IF(A304="c",0,1/INT((LEN(C304)+1.5)/3))</f>
        <v>0.5</v>
      </c>
      <c r="O304" s="22" t="str">
        <f>LEFT(C304,2)</f>
        <v>MA</v>
      </c>
    </row>
    <row r="305" spans="2:15" ht="51">
      <c r="B305" s="20">
        <v>0</v>
      </c>
      <c r="C305" s="10" t="s">
        <v>69</v>
      </c>
      <c r="D305" s="10" t="s">
        <v>128</v>
      </c>
      <c r="E305" s="4" t="s">
        <v>1063</v>
      </c>
      <c r="H305" s="26" t="s">
        <v>1261</v>
      </c>
      <c r="I305" s="38">
        <v>0.25</v>
      </c>
      <c r="J305" s="38">
        <v>0.39</v>
      </c>
      <c r="K305" s="38">
        <v>0.39</v>
      </c>
      <c r="L305" s="38">
        <v>0.3</v>
      </c>
      <c r="M305" s="38">
        <v>0.59</v>
      </c>
      <c r="N305" s="61">
        <f>IF(A305="c",0,1/INT((LEN(C305)+1.5)/3))</f>
        <v>1</v>
      </c>
      <c r="O305" s="22" t="str">
        <f>LEFT(C305,2)</f>
        <v>MA</v>
      </c>
    </row>
    <row r="306" spans="2:15" ht="51">
      <c r="B306" s="20">
        <v>6</v>
      </c>
      <c r="C306" s="10" t="s">
        <v>69</v>
      </c>
      <c r="E306" s="4" t="s">
        <v>1457</v>
      </c>
      <c r="F306" s="11" t="s">
        <v>1458</v>
      </c>
      <c r="N306" s="61">
        <f>IF(A306="c",0,1/INT((LEN(C306)+1.5)/3))</f>
        <v>1</v>
      </c>
      <c r="O306" s="22" t="str">
        <f>LEFT(C306,2)</f>
        <v>MA</v>
      </c>
    </row>
    <row r="307" spans="2:15" ht="38.25">
      <c r="B307" s="20">
        <v>3</v>
      </c>
      <c r="C307" s="10" t="s">
        <v>70</v>
      </c>
      <c r="D307" s="12"/>
      <c r="E307" s="4" t="s">
        <v>1184</v>
      </c>
      <c r="F307" s="10" t="s">
        <v>590</v>
      </c>
      <c r="G307" s="4"/>
      <c r="N307" s="61">
        <f>IF(A307="c",0,1/INT((LEN(C307)+1.5)/3))</f>
        <v>0.5</v>
      </c>
      <c r="O307" s="22" t="str">
        <f>LEFT(C307,2)</f>
        <v>MA</v>
      </c>
    </row>
    <row r="308" spans="2:15" ht="38.25">
      <c r="B308" s="20">
        <v>3</v>
      </c>
      <c r="C308" s="10" t="s">
        <v>64</v>
      </c>
      <c r="D308" s="12"/>
      <c r="E308" s="4" t="s">
        <v>1080</v>
      </c>
      <c r="F308" s="10" t="s">
        <v>504</v>
      </c>
      <c r="G308" s="4"/>
      <c r="N308" s="61">
        <f>IF(A308="c",0,1/INT((LEN(C308)+1.5)/3))</f>
        <v>1</v>
      </c>
      <c r="O308" s="22" t="str">
        <f>LEFT(C308,2)</f>
        <v>MD</v>
      </c>
    </row>
    <row r="309" spans="1:15" ht="38.25">
      <c r="A309" s="10"/>
      <c r="B309" s="20">
        <v>5</v>
      </c>
      <c r="C309" s="10" t="s">
        <v>26</v>
      </c>
      <c r="E309" s="4" t="s">
        <v>616</v>
      </c>
      <c r="F309" s="10" t="s">
        <v>809</v>
      </c>
      <c r="G309" s="30"/>
      <c r="N309" s="61">
        <f>IF(A309="c",0,1/INT((LEN(C309)+1.5)/3))</f>
        <v>0.5</v>
      </c>
      <c r="O309" s="22" t="str">
        <f>LEFT(C309,2)</f>
        <v>MD</v>
      </c>
    </row>
    <row r="310" spans="2:15" ht="38.25">
      <c r="B310" s="20">
        <v>2</v>
      </c>
      <c r="C310" s="10" t="s">
        <v>64</v>
      </c>
      <c r="D310" s="10" t="s">
        <v>258</v>
      </c>
      <c r="E310" s="4" t="s">
        <v>937</v>
      </c>
      <c r="F310" s="10" t="s">
        <v>259</v>
      </c>
      <c r="G310" s="10" t="s">
        <v>200</v>
      </c>
      <c r="H310" s="26" t="s">
        <v>1262</v>
      </c>
      <c r="I310" s="38">
        <v>0.24</v>
      </c>
      <c r="J310" s="38">
        <v>0.57</v>
      </c>
      <c r="K310" s="38">
        <v>0.55</v>
      </c>
      <c r="L310" s="38">
        <v>0.7</v>
      </c>
      <c r="M310" s="38">
        <v>0.4</v>
      </c>
      <c r="N310" s="61">
        <f>IF(A310="c",0,1/INT((LEN(C310)+1.5)/3))</f>
        <v>1</v>
      </c>
      <c r="O310" s="22" t="str">
        <f>LEFT(C310,2)</f>
        <v>MD</v>
      </c>
    </row>
    <row r="311" spans="2:15" ht="25.5">
      <c r="B311" s="20">
        <v>6</v>
      </c>
      <c r="C311" s="10" t="s">
        <v>1560</v>
      </c>
      <c r="E311" s="4" t="s">
        <v>1392</v>
      </c>
      <c r="F311" s="11" t="s">
        <v>1393</v>
      </c>
      <c r="N311" s="61">
        <f>IF(A311="c",0,1/INT((LEN(C311)+1.5)/3))</f>
        <v>0.3333333333333333</v>
      </c>
      <c r="O311" s="22" t="str">
        <f>LEFT(C311,2)</f>
        <v>MD</v>
      </c>
    </row>
    <row r="312" spans="2:15" ht="25.5">
      <c r="B312" s="20">
        <v>6</v>
      </c>
      <c r="C312" s="10" t="s">
        <v>1557</v>
      </c>
      <c r="E312" s="4" t="s">
        <v>1362</v>
      </c>
      <c r="F312" s="11" t="s">
        <v>1363</v>
      </c>
      <c r="N312" s="61">
        <f>IF(A312="c",0,1/INT((LEN(C312)+1.5)/3))</f>
        <v>0.3333333333333333</v>
      </c>
      <c r="O312" s="22" t="str">
        <f>LEFT(C312,2)</f>
        <v>MD</v>
      </c>
    </row>
    <row r="313" spans="2:15" ht="51">
      <c r="B313" s="20">
        <v>6</v>
      </c>
      <c r="C313" s="10" t="s">
        <v>65</v>
      </c>
      <c r="E313" s="4" t="s">
        <v>1471</v>
      </c>
      <c r="F313" s="11" t="s">
        <v>1472</v>
      </c>
      <c r="N313" s="61">
        <f>IF(A313="c",0,1/INT((LEN(C313)+1.5)/3))</f>
        <v>0.5</v>
      </c>
      <c r="O313" s="22" t="str">
        <f>LEFT(C313,2)</f>
        <v>MD</v>
      </c>
    </row>
    <row r="314" spans="2:15" ht="25.5">
      <c r="B314" s="20">
        <v>6</v>
      </c>
      <c r="C314" s="10" t="s">
        <v>64</v>
      </c>
      <c r="E314" s="4" t="s">
        <v>1467</v>
      </c>
      <c r="F314" s="11" t="s">
        <v>1468</v>
      </c>
      <c r="N314" s="61">
        <f>IF(A314="c",0,1/INT((LEN(C314)+1.5)/3))</f>
        <v>1</v>
      </c>
      <c r="O314" s="22" t="str">
        <f>LEFT(C314,2)</f>
        <v>MD</v>
      </c>
    </row>
    <row r="315" spans="1:15" ht="38.25">
      <c r="A315" s="20" t="s">
        <v>158</v>
      </c>
      <c r="B315" s="20">
        <v>2</v>
      </c>
      <c r="C315" s="10" t="s">
        <v>65</v>
      </c>
      <c r="D315" s="10" t="s">
        <v>286</v>
      </c>
      <c r="E315" s="4" t="s">
        <v>998</v>
      </c>
      <c r="F315" s="10" t="s">
        <v>439</v>
      </c>
      <c r="G315" s="10" t="s">
        <v>201</v>
      </c>
      <c r="H315" s="26" t="s">
        <v>1263</v>
      </c>
      <c r="I315" s="38">
        <v>0.67</v>
      </c>
      <c r="J315" s="38">
        <v>0.71</v>
      </c>
      <c r="K315" s="38">
        <v>0.85</v>
      </c>
      <c r="L315" s="38">
        <v>0.73</v>
      </c>
      <c r="M315" s="38">
        <v>0.64</v>
      </c>
      <c r="N315" s="61">
        <f>IF(A315="c",0,1/INT((LEN(C315)+1.5)/3))</f>
        <v>0.5</v>
      </c>
      <c r="O315" s="22" t="str">
        <f>LEFT(C315,2)</f>
        <v>MD</v>
      </c>
    </row>
    <row r="316" spans="1:15" ht="38.25">
      <c r="A316" s="10"/>
      <c r="B316" s="20">
        <v>5</v>
      </c>
      <c r="C316" s="10" t="s">
        <v>26</v>
      </c>
      <c r="E316" s="4" t="s">
        <v>667</v>
      </c>
      <c r="F316" s="10" t="s">
        <v>810</v>
      </c>
      <c r="G316" s="30"/>
      <c r="N316" s="61">
        <f>IF(A316="c",0,1/INT((LEN(C316)+1.5)/3))</f>
        <v>0.5</v>
      </c>
      <c r="O316" s="22" t="str">
        <f>LEFT(C316,2)</f>
        <v>MD</v>
      </c>
    </row>
    <row r="317" spans="2:15" ht="38.25">
      <c r="B317" s="20">
        <v>6</v>
      </c>
      <c r="C317" s="10" t="s">
        <v>64</v>
      </c>
      <c r="E317" s="4" t="s">
        <v>1465</v>
      </c>
      <c r="F317" s="11" t="s">
        <v>1466</v>
      </c>
      <c r="N317" s="61">
        <f>IF(A317="c",0,1/INT((LEN(C317)+1.5)/3))</f>
        <v>1</v>
      </c>
      <c r="O317" s="22" t="str">
        <f>LEFT(C317,2)</f>
        <v>MD</v>
      </c>
    </row>
    <row r="318" spans="1:15" ht="38.25">
      <c r="A318" s="20" t="s">
        <v>158</v>
      </c>
      <c r="B318" s="20">
        <v>3</v>
      </c>
      <c r="C318" s="10" t="s">
        <v>23</v>
      </c>
      <c r="D318" s="12"/>
      <c r="E318" s="4" t="s">
        <v>1140</v>
      </c>
      <c r="F318" s="10" t="s">
        <v>550</v>
      </c>
      <c r="G318" s="4"/>
      <c r="N318" s="61">
        <f>IF(A318="c",0,1/INT((LEN(C318)+1.5)/3))</f>
        <v>0.3333333333333333</v>
      </c>
      <c r="O318" s="22" t="str">
        <f>LEFT(C318,2)</f>
        <v>MD</v>
      </c>
    </row>
    <row r="319" spans="1:15" ht="38.25">
      <c r="A319" s="20" t="s">
        <v>158</v>
      </c>
      <c r="B319" s="20">
        <v>2</v>
      </c>
      <c r="C319" s="10" t="s">
        <v>64</v>
      </c>
      <c r="E319" s="4" t="s">
        <v>1016</v>
      </c>
      <c r="F319" s="10" t="s">
        <v>449</v>
      </c>
      <c r="G319" s="10" t="s">
        <v>202</v>
      </c>
      <c r="H319" s="26" t="s">
        <v>1264</v>
      </c>
      <c r="I319" s="38">
        <v>0.53</v>
      </c>
      <c r="J319" s="38">
        <v>0.66</v>
      </c>
      <c r="K319" s="38">
        <v>0.88</v>
      </c>
      <c r="L319" s="38">
        <v>0.78</v>
      </c>
      <c r="M319" s="38">
        <v>0.28</v>
      </c>
      <c r="N319" s="61">
        <f>IF(A319="c",0,1/INT((LEN(C319)+1.5)/3))</f>
        <v>1</v>
      </c>
      <c r="O319" s="22" t="str">
        <f>LEFT(C319,2)</f>
        <v>MD</v>
      </c>
    </row>
    <row r="320" spans="1:15" ht="38.25">
      <c r="A320" s="20" t="s">
        <v>158</v>
      </c>
      <c r="B320" s="20">
        <v>2</v>
      </c>
      <c r="C320" s="10" t="s">
        <v>713</v>
      </c>
      <c r="E320" s="4" t="s">
        <v>1017</v>
      </c>
      <c r="F320" s="10" t="s">
        <v>449</v>
      </c>
      <c r="G320" s="10" t="s">
        <v>203</v>
      </c>
      <c r="H320" s="26" t="s">
        <v>1265</v>
      </c>
      <c r="I320" s="38">
        <v>0.67</v>
      </c>
      <c r="J320" s="38">
        <v>0.67</v>
      </c>
      <c r="K320" s="38">
        <v>0.88</v>
      </c>
      <c r="M320" s="38">
        <v>0.78</v>
      </c>
      <c r="N320" s="61">
        <f>IF(A320="c",0,1/INT((LEN(C320)+1.5)/3))</f>
        <v>0.3333333333333333</v>
      </c>
      <c r="O320" s="22" t="str">
        <f>LEFT(C320,2)</f>
        <v>MD</v>
      </c>
    </row>
    <row r="321" spans="2:15" ht="38.25">
      <c r="B321" s="20">
        <v>3</v>
      </c>
      <c r="C321" s="10" t="s">
        <v>26</v>
      </c>
      <c r="D321" s="12"/>
      <c r="E321" s="4" t="s">
        <v>1142</v>
      </c>
      <c r="F321" s="10" t="s">
        <v>506</v>
      </c>
      <c r="G321" s="4"/>
      <c r="N321" s="61">
        <f>IF(A321="c",0,1/INT((LEN(C321)+1.5)/3))</f>
        <v>0.5</v>
      </c>
      <c r="O321" s="22" t="str">
        <f>LEFT(C321,2)</f>
        <v>MD</v>
      </c>
    </row>
    <row r="322" spans="2:15" ht="140.25">
      <c r="B322" s="20">
        <v>2</v>
      </c>
      <c r="C322" s="10" t="s">
        <v>487</v>
      </c>
      <c r="E322" s="4" t="s">
        <v>1023</v>
      </c>
      <c r="F322" s="82" t="s">
        <v>1599</v>
      </c>
      <c r="G322" s="83" t="s">
        <v>1598</v>
      </c>
      <c r="H322" s="26" t="s">
        <v>1206</v>
      </c>
      <c r="N322" s="61">
        <f>IF(A322="c",0,1/INT((LEN(C322)+1.5)/3))</f>
        <v>0.1</v>
      </c>
      <c r="O322" s="22" t="str">
        <f>LEFT(C322,2)</f>
        <v>MD</v>
      </c>
    </row>
    <row r="323" spans="1:15" ht="38.25">
      <c r="A323" s="10"/>
      <c r="B323" s="20">
        <v>5</v>
      </c>
      <c r="C323" s="10" t="s">
        <v>728</v>
      </c>
      <c r="E323" s="4" t="s">
        <v>727</v>
      </c>
      <c r="F323" s="10" t="s">
        <v>811</v>
      </c>
      <c r="G323" s="30"/>
      <c r="N323" s="61">
        <f>IF(A323="c",0,1/INT((LEN(C323)+1.5)/3))</f>
        <v>0.3333333333333333</v>
      </c>
      <c r="O323" s="22" t="str">
        <f>LEFT(C323,2)</f>
        <v>MD</v>
      </c>
    </row>
    <row r="324" spans="2:15" ht="38.25">
      <c r="B324" s="20">
        <v>3</v>
      </c>
      <c r="C324" s="10" t="s">
        <v>64</v>
      </c>
      <c r="D324" s="12"/>
      <c r="E324" s="4" t="s">
        <v>1152</v>
      </c>
      <c r="F324" s="10" t="s">
        <v>506</v>
      </c>
      <c r="G324" s="4"/>
      <c r="N324" s="61">
        <f>IF(A324="c",0,1/INT((LEN(C324)+1.5)/3))</f>
        <v>1</v>
      </c>
      <c r="O324" s="22" t="str">
        <f>LEFT(C324,2)</f>
        <v>MD</v>
      </c>
    </row>
    <row r="325" spans="1:15" ht="38.25">
      <c r="A325" s="10"/>
      <c r="B325" s="20">
        <v>5</v>
      </c>
      <c r="C325" s="10" t="s">
        <v>728</v>
      </c>
      <c r="E325" s="4" t="s">
        <v>698</v>
      </c>
      <c r="F325" s="10" t="s">
        <v>812</v>
      </c>
      <c r="G325" s="30"/>
      <c r="N325" s="61">
        <f>IF(A325="c",0,1/INT((LEN(C325)+1.5)/3))</f>
        <v>0.3333333333333333</v>
      </c>
      <c r="O325" s="22" t="str">
        <f>LEFT(C325,2)</f>
        <v>MD</v>
      </c>
    </row>
    <row r="326" spans="2:15" ht="38.25">
      <c r="B326" s="20">
        <v>3</v>
      </c>
      <c r="C326" s="10" t="s">
        <v>26</v>
      </c>
      <c r="D326" s="12"/>
      <c r="E326" s="4" t="s">
        <v>1176</v>
      </c>
      <c r="F326" s="10" t="s">
        <v>506</v>
      </c>
      <c r="G326" s="4"/>
      <c r="N326" s="61">
        <f>IF(A326="c",0,1/INT((LEN(C326)+1.5)/3))</f>
        <v>0.5</v>
      </c>
      <c r="O326" s="22" t="str">
        <f>LEFT(C326,2)</f>
        <v>MD</v>
      </c>
    </row>
    <row r="327" spans="1:15" ht="38.25">
      <c r="A327" s="10"/>
      <c r="B327" s="20">
        <v>5</v>
      </c>
      <c r="C327" s="10" t="s">
        <v>713</v>
      </c>
      <c r="E327" s="4" t="s">
        <v>714</v>
      </c>
      <c r="F327" s="10" t="s">
        <v>843</v>
      </c>
      <c r="G327" s="30"/>
      <c r="N327" s="61">
        <f>IF(A327="c",0,1/INT((LEN(C327)+1.5)/3))</f>
        <v>0.3333333333333333</v>
      </c>
      <c r="O327" s="22" t="str">
        <f>LEFT(C327,2)</f>
        <v>MD</v>
      </c>
    </row>
    <row r="328" spans="1:15" ht="38.25">
      <c r="A328" s="10"/>
      <c r="B328" s="20">
        <v>5</v>
      </c>
      <c r="C328" s="10" t="s">
        <v>26</v>
      </c>
      <c r="E328" s="4" t="s">
        <v>717</v>
      </c>
      <c r="F328" s="10" t="s">
        <v>813</v>
      </c>
      <c r="G328" s="30"/>
      <c r="N328" s="61">
        <f>IF(A328="c",0,1/INT((LEN(C328)+1.5)/3))</f>
        <v>0.5</v>
      </c>
      <c r="O328" s="22" t="str">
        <f>LEFT(C328,2)</f>
        <v>MD</v>
      </c>
    </row>
    <row r="329" spans="2:15" ht="38.25">
      <c r="B329" s="20">
        <v>6</v>
      </c>
      <c r="C329" s="10" t="s">
        <v>65</v>
      </c>
      <c r="E329" s="4" t="s">
        <v>1469</v>
      </c>
      <c r="F329" s="11" t="s">
        <v>1470</v>
      </c>
      <c r="N329" s="61">
        <f>IF(A329="c",0,1/INT((LEN(C329)+1.5)/3))</f>
        <v>0.5</v>
      </c>
      <c r="O329" s="22" t="str">
        <f>LEFT(C329,2)</f>
        <v>MD</v>
      </c>
    </row>
    <row r="330" spans="2:15" ht="38.25">
      <c r="B330" s="20">
        <v>6</v>
      </c>
      <c r="C330" s="10" t="s">
        <v>713</v>
      </c>
      <c r="E330" s="4" t="s">
        <v>1473</v>
      </c>
      <c r="F330" s="11" t="s">
        <v>1474</v>
      </c>
      <c r="N330" s="61">
        <f>IF(A330="c",0,1/INT((LEN(C330)+1.5)/3))</f>
        <v>0.3333333333333333</v>
      </c>
      <c r="O330" s="22" t="str">
        <f>LEFT(C330,2)</f>
        <v>MD</v>
      </c>
    </row>
    <row r="331" spans="2:15" ht="51">
      <c r="B331" s="20">
        <v>0</v>
      </c>
      <c r="C331" s="10" t="s">
        <v>63</v>
      </c>
      <c r="D331" s="10" t="s">
        <v>144</v>
      </c>
      <c r="E331" s="4" t="s">
        <v>964</v>
      </c>
      <c r="G331" s="10" t="s">
        <v>145</v>
      </c>
      <c r="H331" s="26" t="s">
        <v>1266</v>
      </c>
      <c r="I331" s="38">
        <v>0.78</v>
      </c>
      <c r="J331" s="38">
        <v>0.8</v>
      </c>
      <c r="K331" s="38">
        <v>0.8</v>
      </c>
      <c r="L331" s="38">
        <v>0.89</v>
      </c>
      <c r="M331" s="38">
        <v>0.85</v>
      </c>
      <c r="N331" s="61">
        <f>IF(A331="c",0,1/INT((LEN(C331)+1.5)/3))</f>
        <v>1</v>
      </c>
      <c r="O331" s="22" t="str">
        <f>LEFT(C331,2)</f>
        <v>ME</v>
      </c>
    </row>
    <row r="332" spans="2:15" ht="51">
      <c r="B332" s="20">
        <v>2</v>
      </c>
      <c r="C332" s="10" t="s">
        <v>63</v>
      </c>
      <c r="E332" s="4" t="s">
        <v>972</v>
      </c>
      <c r="F332" s="10" t="s">
        <v>424</v>
      </c>
      <c r="G332" s="10" t="s">
        <v>197</v>
      </c>
      <c r="H332" s="26" t="s">
        <v>1267</v>
      </c>
      <c r="I332" s="38">
        <v>0.73</v>
      </c>
      <c r="J332" s="38">
        <v>0.7</v>
      </c>
      <c r="K332" s="38">
        <v>0.75</v>
      </c>
      <c r="L332" s="38">
        <v>0.93</v>
      </c>
      <c r="M332" s="38">
        <v>0.8</v>
      </c>
      <c r="N332" s="61">
        <f>IF(A332="c",0,1/INT((LEN(C332)+1.5)/3))</f>
        <v>1</v>
      </c>
      <c r="O332" s="22" t="str">
        <f>LEFT(C332,2)</f>
        <v>ME</v>
      </c>
    </row>
    <row r="333" spans="1:15" ht="51">
      <c r="A333" s="20" t="s">
        <v>158</v>
      </c>
      <c r="B333" s="20">
        <v>2</v>
      </c>
      <c r="C333" s="10" t="s">
        <v>63</v>
      </c>
      <c r="D333" s="10" t="s">
        <v>296</v>
      </c>
      <c r="E333" s="4" t="s">
        <v>1014</v>
      </c>
      <c r="F333" s="10" t="s">
        <v>297</v>
      </c>
      <c r="G333" s="10" t="s">
        <v>198</v>
      </c>
      <c r="H333" s="26" t="s">
        <v>1268</v>
      </c>
      <c r="I333" s="38">
        <v>0.42</v>
      </c>
      <c r="J333" s="38">
        <v>0.53</v>
      </c>
      <c r="K333" s="38">
        <v>0.46</v>
      </c>
      <c r="L333" s="38">
        <v>0.84</v>
      </c>
      <c r="M333" s="38">
        <v>0.63</v>
      </c>
      <c r="N333" s="61">
        <f>IF(A333="c",0,1/INT((LEN(C333)+1.5)/3))</f>
        <v>1</v>
      </c>
      <c r="O333" s="22" t="str">
        <f>LEFT(C333,2)</f>
        <v>ME</v>
      </c>
    </row>
    <row r="334" spans="1:15" ht="38.25">
      <c r="A334" s="20" t="s">
        <v>158</v>
      </c>
      <c r="B334" s="20">
        <v>2</v>
      </c>
      <c r="C334" s="10" t="s">
        <v>63</v>
      </c>
      <c r="E334" s="4" t="s">
        <v>1015</v>
      </c>
      <c r="F334" s="10" t="s">
        <v>448</v>
      </c>
      <c r="G334" s="10" t="s">
        <v>199</v>
      </c>
      <c r="H334" s="26" t="s">
        <v>1269</v>
      </c>
      <c r="I334" s="38">
        <v>0.62</v>
      </c>
      <c r="J334" s="38">
        <v>0.75</v>
      </c>
      <c r="K334" s="38">
        <v>0.77</v>
      </c>
      <c r="L334" s="38">
        <v>0.57</v>
      </c>
      <c r="M334" s="38">
        <v>0.71</v>
      </c>
      <c r="N334" s="61">
        <f>IF(A334="c",0,1/INT((LEN(C334)+1.5)/3))</f>
        <v>1</v>
      </c>
      <c r="O334" s="22" t="str">
        <f>LEFT(C334,2)</f>
        <v>ME</v>
      </c>
    </row>
    <row r="335" spans="2:15" ht="38.25">
      <c r="B335" s="20">
        <v>2</v>
      </c>
      <c r="C335" s="10" t="s">
        <v>74</v>
      </c>
      <c r="D335" s="10" t="s">
        <v>268</v>
      </c>
      <c r="E335" s="4" t="s">
        <v>948</v>
      </c>
      <c r="F335" s="10" t="s">
        <v>415</v>
      </c>
      <c r="G335" s="10" t="s">
        <v>206</v>
      </c>
      <c r="H335" s="26" t="s">
        <v>1270</v>
      </c>
      <c r="N335" s="61">
        <f>IF(A335="c",0,1/INT((LEN(C335)+1.5)/3))</f>
        <v>1</v>
      </c>
      <c r="O335" s="22" t="str">
        <f>LEFT(C335,2)</f>
        <v>MI</v>
      </c>
    </row>
    <row r="336" spans="1:15" ht="51">
      <c r="A336" s="10"/>
      <c r="B336" s="20">
        <v>5</v>
      </c>
      <c r="C336" s="10" t="s">
        <v>742</v>
      </c>
      <c r="E336" s="4" t="s">
        <v>640</v>
      </c>
      <c r="F336" s="10" t="s">
        <v>832</v>
      </c>
      <c r="G336" s="30"/>
      <c r="N336" s="61">
        <f>IF(A336="c",0,1/INT((LEN(C336)+1.5)/3))</f>
        <v>0.5</v>
      </c>
      <c r="O336" s="22" t="str">
        <f>LEFT(C336,2)</f>
        <v>MI</v>
      </c>
    </row>
    <row r="337" spans="2:15" ht="25.5">
      <c r="B337" s="20">
        <v>6</v>
      </c>
      <c r="C337" s="10" t="s">
        <v>74</v>
      </c>
      <c r="E337" s="4" t="s">
        <v>1477</v>
      </c>
      <c r="F337" s="11" t="s">
        <v>1478</v>
      </c>
      <c r="N337" s="61">
        <f>IF(A337="c",0,1/INT((LEN(C337)+1.5)/3))</f>
        <v>1</v>
      </c>
      <c r="O337" s="22" t="str">
        <f>LEFT(C337,2)</f>
        <v>MI</v>
      </c>
    </row>
    <row r="338" spans="1:15" ht="38.25">
      <c r="A338" s="10"/>
      <c r="B338" s="20">
        <v>5</v>
      </c>
      <c r="C338" s="10" t="s">
        <v>742</v>
      </c>
      <c r="E338" s="4" t="s">
        <v>652</v>
      </c>
      <c r="F338" s="10" t="s">
        <v>833</v>
      </c>
      <c r="G338" s="30"/>
      <c r="N338" s="61">
        <f>IF(A338="c",0,1/INT((LEN(C338)+1.5)/3))</f>
        <v>0.5</v>
      </c>
      <c r="O338" s="22" t="str">
        <f>LEFT(C338,2)</f>
        <v>MI</v>
      </c>
    </row>
    <row r="339" spans="2:15" ht="191.25">
      <c r="B339" s="20">
        <v>0</v>
      </c>
      <c r="C339" s="10" t="s">
        <v>74</v>
      </c>
      <c r="D339" s="10" t="s">
        <v>120</v>
      </c>
      <c r="E339" s="4" t="s">
        <v>996</v>
      </c>
      <c r="H339" s="26" t="s">
        <v>1271</v>
      </c>
      <c r="I339" s="38">
        <v>0.64</v>
      </c>
      <c r="J339" s="38">
        <v>0.63</v>
      </c>
      <c r="K339" s="38">
        <v>0.65</v>
      </c>
      <c r="L339" s="38">
        <v>0.81</v>
      </c>
      <c r="M339" s="38">
        <v>0.62</v>
      </c>
      <c r="N339" s="61">
        <f>IF(A339="c",0,1/INT((LEN(C339)+1.5)/3))</f>
        <v>1</v>
      </c>
      <c r="O339" s="22" t="str">
        <f>LEFT(C339,2)</f>
        <v>MI</v>
      </c>
    </row>
    <row r="340" spans="2:15" ht="38.25">
      <c r="B340" s="20">
        <v>6</v>
      </c>
      <c r="C340" s="10" t="s">
        <v>74</v>
      </c>
      <c r="E340" s="4" t="s">
        <v>1475</v>
      </c>
      <c r="F340" s="11" t="s">
        <v>1476</v>
      </c>
      <c r="N340" s="61">
        <f>IF(A340="c",0,1/INT((LEN(C340)+1.5)/3))</f>
        <v>1</v>
      </c>
      <c r="O340" s="22" t="str">
        <f>LEFT(C340,2)</f>
        <v>MI</v>
      </c>
    </row>
    <row r="341" spans="1:15" ht="38.25">
      <c r="A341" s="10"/>
      <c r="B341" s="20">
        <v>5</v>
      </c>
      <c r="C341" s="10" t="s">
        <v>74</v>
      </c>
      <c r="E341" s="4" t="s">
        <v>655</v>
      </c>
      <c r="F341" s="10" t="s">
        <v>844</v>
      </c>
      <c r="G341" s="30"/>
      <c r="N341" s="61">
        <f>IF(A341="c",0,1/INT((LEN(C341)+1.5)/3))</f>
        <v>1</v>
      </c>
      <c r="O341" s="22" t="str">
        <f>LEFT(C341,2)</f>
        <v>MI</v>
      </c>
    </row>
    <row r="342" spans="2:15" ht="51">
      <c r="B342" s="20">
        <v>0</v>
      </c>
      <c r="C342" s="10" t="s">
        <v>74</v>
      </c>
      <c r="D342" s="10" t="s">
        <v>120</v>
      </c>
      <c r="E342" s="4" t="s">
        <v>1025</v>
      </c>
      <c r="F342" s="10" t="s">
        <v>911</v>
      </c>
      <c r="G342" s="10" t="s">
        <v>910</v>
      </c>
      <c r="H342" s="26" t="s">
        <v>1272</v>
      </c>
      <c r="I342" s="38">
        <v>0.4</v>
      </c>
      <c r="J342" s="38">
        <v>0.46</v>
      </c>
      <c r="K342" s="38">
        <v>0.49</v>
      </c>
      <c r="L342" s="38">
        <v>0.63</v>
      </c>
      <c r="M342" s="38">
        <v>0.48</v>
      </c>
      <c r="N342" s="61">
        <f>IF(A342="c",0,1/INT((LEN(C342)+1.5)/3))</f>
        <v>1</v>
      </c>
      <c r="O342" s="22" t="str">
        <f>LEFT(C342,2)</f>
        <v>MI</v>
      </c>
    </row>
    <row r="343" spans="1:15" ht="38.25">
      <c r="A343" s="10"/>
      <c r="B343" s="20">
        <v>5</v>
      </c>
      <c r="C343" s="10" t="s">
        <v>753</v>
      </c>
      <c r="E343" s="4" t="s">
        <v>725</v>
      </c>
      <c r="F343" s="10" t="s">
        <v>802</v>
      </c>
      <c r="G343" s="30"/>
      <c r="N343" s="61">
        <f>IF(A343="c",0,1/INT((LEN(C343)+1.5)/3))</f>
        <v>0.25</v>
      </c>
      <c r="O343" s="22" t="str">
        <f>LEFT(C343,2)</f>
        <v>MI</v>
      </c>
    </row>
    <row r="344" spans="1:15" ht="38.25">
      <c r="A344" s="10"/>
      <c r="B344" s="20">
        <v>5</v>
      </c>
      <c r="C344" s="10" t="s">
        <v>74</v>
      </c>
      <c r="E344" s="4" t="s">
        <v>750</v>
      </c>
      <c r="F344" s="10" t="s">
        <v>845</v>
      </c>
      <c r="G344" s="30"/>
      <c r="N344" s="61">
        <f>IF(A344="c",0,1/INT((LEN(C344)+1.5)/3))</f>
        <v>1</v>
      </c>
      <c r="O344" s="22" t="str">
        <f>LEFT(C344,2)</f>
        <v>MI</v>
      </c>
    </row>
    <row r="345" spans="2:15" ht="38.25">
      <c r="B345" s="20">
        <v>3</v>
      </c>
      <c r="C345" s="10" t="s">
        <v>75</v>
      </c>
      <c r="D345" s="12"/>
      <c r="E345" s="4" t="s">
        <v>1153</v>
      </c>
      <c r="F345" s="10" t="s">
        <v>562</v>
      </c>
      <c r="G345" s="4"/>
      <c r="N345" s="61">
        <f>IF(A345="c",0,1/INT((LEN(C345)+1.5)/3))</f>
        <v>0.5</v>
      </c>
      <c r="O345" s="22" t="str">
        <f>LEFT(C345,2)</f>
        <v>MI</v>
      </c>
    </row>
    <row r="346" spans="2:15" ht="51">
      <c r="B346" s="20">
        <v>2</v>
      </c>
      <c r="C346" s="10" t="s">
        <v>74</v>
      </c>
      <c r="D346" s="10" t="s">
        <v>310</v>
      </c>
      <c r="E346" s="4" t="s">
        <v>1036</v>
      </c>
      <c r="F346" s="10" t="s">
        <v>461</v>
      </c>
      <c r="G346" s="10" t="s">
        <v>207</v>
      </c>
      <c r="H346" s="26" t="s">
        <v>1273</v>
      </c>
      <c r="I346" s="38">
        <v>0.69</v>
      </c>
      <c r="J346" s="38">
        <v>0.7</v>
      </c>
      <c r="K346" s="38">
        <v>0.61</v>
      </c>
      <c r="L346" s="38">
        <v>0.62</v>
      </c>
      <c r="M346" s="38">
        <v>0.68</v>
      </c>
      <c r="N346" s="61">
        <f>IF(A346="c",0,1/INT((LEN(C346)+1.5)/3))</f>
        <v>1</v>
      </c>
      <c r="O346" s="22" t="str">
        <f>LEFT(C346,2)</f>
        <v>MI</v>
      </c>
    </row>
    <row r="347" spans="2:15" ht="38.25">
      <c r="B347" s="20">
        <v>3</v>
      </c>
      <c r="C347" s="10" t="s">
        <v>74</v>
      </c>
      <c r="D347" s="12"/>
      <c r="E347" s="4" t="s">
        <v>1158</v>
      </c>
      <c r="F347" s="10" t="s">
        <v>568</v>
      </c>
      <c r="G347" s="4"/>
      <c r="N347" s="61">
        <f>IF(A347="c",0,1/INT((LEN(C347)+1.5)/3))</f>
        <v>1</v>
      </c>
      <c r="O347" s="22" t="str">
        <f>LEFT(C347,2)</f>
        <v>MI</v>
      </c>
    </row>
    <row r="348" spans="1:15" ht="38.25">
      <c r="A348" s="10"/>
      <c r="B348" s="20">
        <v>5</v>
      </c>
      <c r="C348" s="10" t="s">
        <v>74</v>
      </c>
      <c r="E348" s="4" t="s">
        <v>751</v>
      </c>
      <c r="F348" s="10" t="s">
        <v>846</v>
      </c>
      <c r="G348" s="30"/>
      <c r="N348" s="61">
        <f>IF(A348="c",0,1/INT((LEN(C348)+1.5)/3))</f>
        <v>1</v>
      </c>
      <c r="O348" s="22" t="str">
        <f>LEFT(C348,2)</f>
        <v>MI</v>
      </c>
    </row>
    <row r="349" spans="2:15" ht="38.25">
      <c r="B349" s="20">
        <v>3</v>
      </c>
      <c r="C349" s="10" t="s">
        <v>74</v>
      </c>
      <c r="D349" s="12"/>
      <c r="E349" s="4" t="s">
        <v>1160</v>
      </c>
      <c r="F349" s="10" t="s">
        <v>569</v>
      </c>
      <c r="G349" s="4"/>
      <c r="N349" s="61">
        <f>IF(A349="c",0,1/INT((LEN(C349)+1.5)/3))</f>
        <v>1</v>
      </c>
      <c r="O349" s="22" t="str">
        <f>LEFT(C349,2)</f>
        <v>MI</v>
      </c>
    </row>
    <row r="350" spans="1:15" ht="38.25">
      <c r="A350" s="10"/>
      <c r="B350" s="20">
        <v>5</v>
      </c>
      <c r="C350" s="10" t="s">
        <v>74</v>
      </c>
      <c r="E350" s="4" t="s">
        <v>752</v>
      </c>
      <c r="F350" s="10" t="s">
        <v>847</v>
      </c>
      <c r="G350" s="30"/>
      <c r="N350" s="61">
        <f>IF(A350="c",0,1/INT((LEN(C350)+1.5)/3))</f>
        <v>1</v>
      </c>
      <c r="O350" s="22" t="str">
        <f>LEFT(C350,2)</f>
        <v>MI</v>
      </c>
    </row>
    <row r="351" spans="1:15" ht="38.25">
      <c r="A351" s="20" t="s">
        <v>158</v>
      </c>
      <c r="B351" s="20">
        <v>2</v>
      </c>
      <c r="C351" s="10" t="s">
        <v>75</v>
      </c>
      <c r="D351" s="10" t="s">
        <v>316</v>
      </c>
      <c r="E351" s="4" t="s">
        <v>1053</v>
      </c>
      <c r="F351" s="10" t="s">
        <v>468</v>
      </c>
      <c r="G351" s="10" t="s">
        <v>227</v>
      </c>
      <c r="H351" s="26" t="s">
        <v>1274</v>
      </c>
      <c r="I351" s="38">
        <v>0.71</v>
      </c>
      <c r="J351" s="38">
        <v>0.74</v>
      </c>
      <c r="K351" s="38">
        <v>0.78</v>
      </c>
      <c r="L351" s="38">
        <v>0.81</v>
      </c>
      <c r="M351" s="38">
        <v>0.63</v>
      </c>
      <c r="N351" s="61">
        <f>IF(A351="c",0,1/INT((LEN(C351)+1.5)/3))</f>
        <v>0.5</v>
      </c>
      <c r="O351" s="22" t="str">
        <f>LEFT(C351,2)</f>
        <v>MI</v>
      </c>
    </row>
    <row r="352" spans="1:15" ht="25.5">
      <c r="A352" s="10"/>
      <c r="B352" s="20">
        <v>5</v>
      </c>
      <c r="C352" s="10" t="s">
        <v>74</v>
      </c>
      <c r="E352" s="4" t="s">
        <v>702</v>
      </c>
      <c r="F352" s="10" t="s">
        <v>848</v>
      </c>
      <c r="G352" s="30"/>
      <c r="N352" s="61">
        <f>IF(A352="c",0,1/INT((LEN(C352)+1.5)/3))</f>
        <v>1</v>
      </c>
      <c r="O352" s="22" t="str">
        <f>LEFT(C352,2)</f>
        <v>MI</v>
      </c>
    </row>
    <row r="353" spans="1:15" ht="38.25">
      <c r="A353" s="10"/>
      <c r="B353" s="20">
        <v>5</v>
      </c>
      <c r="C353" s="10" t="s">
        <v>742</v>
      </c>
      <c r="E353" s="4" t="s">
        <v>743</v>
      </c>
      <c r="F353" s="10" t="s">
        <v>834</v>
      </c>
      <c r="G353" s="30"/>
      <c r="N353" s="61">
        <f>IF(A353="c",0,1/INT((LEN(C353)+1.5)/3))</f>
        <v>0.5</v>
      </c>
      <c r="O353" s="22" t="str">
        <f>LEFT(C353,2)</f>
        <v>MI</v>
      </c>
    </row>
    <row r="354" spans="1:15" ht="25.5">
      <c r="A354" s="20" t="s">
        <v>158</v>
      </c>
      <c r="B354" s="20">
        <v>2</v>
      </c>
      <c r="C354" s="10" t="s">
        <v>74</v>
      </c>
      <c r="D354" s="10" t="s">
        <v>268</v>
      </c>
      <c r="E354" s="4" t="s">
        <v>1060</v>
      </c>
      <c r="F354" s="10" t="s">
        <v>471</v>
      </c>
      <c r="G354" s="10" t="s">
        <v>208</v>
      </c>
      <c r="H354" s="26" t="s">
        <v>1275</v>
      </c>
      <c r="I354" s="38">
        <v>0.66</v>
      </c>
      <c r="J354" s="38">
        <v>0.63</v>
      </c>
      <c r="K354" s="38">
        <v>0.69</v>
      </c>
      <c r="L354" s="38">
        <v>0.86</v>
      </c>
      <c r="M354" s="38">
        <v>0.82</v>
      </c>
      <c r="N354" s="61">
        <f>IF(A354="c",0,1/INT((LEN(C354)+1.5)/3))</f>
        <v>1</v>
      </c>
      <c r="O354" s="22" t="str">
        <f>LEFT(C354,2)</f>
        <v>MI</v>
      </c>
    </row>
    <row r="355" spans="1:15" ht="38.25">
      <c r="A355" s="10"/>
      <c r="B355" s="20">
        <v>5</v>
      </c>
      <c r="C355" s="10" t="s">
        <v>74</v>
      </c>
      <c r="E355" s="4" t="s">
        <v>712</v>
      </c>
      <c r="F355" s="10" t="s">
        <v>849</v>
      </c>
      <c r="G355" s="30"/>
      <c r="N355" s="61">
        <f>IF(A355="c",0,1/INT((LEN(C355)+1.5)/3))</f>
        <v>1</v>
      </c>
      <c r="O355" s="22" t="str">
        <f>LEFT(C355,2)</f>
        <v>MI</v>
      </c>
    </row>
    <row r="356" spans="2:15" ht="38.25">
      <c r="B356" s="20">
        <v>6</v>
      </c>
      <c r="C356" s="10" t="s">
        <v>1545</v>
      </c>
      <c r="E356" s="4" t="s">
        <v>1413</v>
      </c>
      <c r="F356" s="11" t="s">
        <v>1414</v>
      </c>
      <c r="N356" s="61">
        <f>IF(A356="c",0,1/INT((LEN(C356)+1.5)/3))</f>
        <v>0.5</v>
      </c>
      <c r="O356" s="22" t="str">
        <f>LEFT(C356,2)</f>
        <v>MI</v>
      </c>
    </row>
    <row r="357" spans="1:15" ht="38.25">
      <c r="A357" s="20" t="s">
        <v>907</v>
      </c>
      <c r="B357" s="20">
        <v>0</v>
      </c>
      <c r="C357" s="10" t="s">
        <v>74</v>
      </c>
      <c r="D357" s="10" t="s">
        <v>120</v>
      </c>
      <c r="E357" s="4" t="s">
        <v>1073</v>
      </c>
      <c r="G357" s="10" t="s">
        <v>909</v>
      </c>
      <c r="H357" s="26" t="s">
        <v>1276</v>
      </c>
      <c r="I357" s="38">
        <v>0.69</v>
      </c>
      <c r="J357" s="38">
        <v>0.68</v>
      </c>
      <c r="K357" s="38">
        <v>0.59</v>
      </c>
      <c r="L357" s="38">
        <v>0.9</v>
      </c>
      <c r="M357" s="38">
        <v>0.82</v>
      </c>
      <c r="N357" s="61">
        <f>IF(A357="c",0,1/INT((LEN(C357)+1.5)/3))</f>
        <v>0</v>
      </c>
      <c r="O357" s="22" t="str">
        <f>LEFT(C357,2)</f>
        <v>MI</v>
      </c>
    </row>
    <row r="358" spans="2:15" ht="51">
      <c r="B358" s="20">
        <v>6</v>
      </c>
      <c r="C358" s="10" t="s">
        <v>1572</v>
      </c>
      <c r="E358" s="4" t="s">
        <v>1401</v>
      </c>
      <c r="F358" s="11" t="s">
        <v>1402</v>
      </c>
      <c r="N358" s="61">
        <f>IF(A358="c",0,1/INT((LEN(C358)+1.5)/3))</f>
        <v>0.14285714285714285</v>
      </c>
      <c r="O358" s="22" t="str">
        <f>LEFT(C358,2)</f>
        <v>MI</v>
      </c>
    </row>
    <row r="359" spans="2:15" ht="89.25">
      <c r="B359" s="20">
        <v>0</v>
      </c>
      <c r="C359" s="10" t="s">
        <v>115</v>
      </c>
      <c r="D359" s="10" t="s">
        <v>116</v>
      </c>
      <c r="E359" s="4" t="s">
        <v>952</v>
      </c>
      <c r="G359" s="10" t="s">
        <v>117</v>
      </c>
      <c r="H359" s="26" t="s">
        <v>1277</v>
      </c>
      <c r="I359" s="38">
        <v>0.83</v>
      </c>
      <c r="J359" s="38">
        <v>0.88</v>
      </c>
      <c r="K359" s="38">
        <v>0.86</v>
      </c>
      <c r="L359" s="38">
        <v>1</v>
      </c>
      <c r="M359" s="38">
        <v>0.87</v>
      </c>
      <c r="N359" s="61">
        <f>IF(A359="c",0,1/INT((LEN(C359)+1.5)/3))</f>
        <v>0.5</v>
      </c>
      <c r="O359" s="22" t="str">
        <f>LEFT(C359,2)</f>
        <v>MN</v>
      </c>
    </row>
    <row r="360" spans="2:15" ht="38.25">
      <c r="B360" s="20">
        <v>3</v>
      </c>
      <c r="C360" s="10" t="s">
        <v>77</v>
      </c>
      <c r="D360" s="12"/>
      <c r="E360" s="4" t="s">
        <v>1118</v>
      </c>
      <c r="F360" s="10" t="s">
        <v>533</v>
      </c>
      <c r="G360" s="4"/>
      <c r="N360" s="61">
        <f>IF(A360="c",0,1/INT((LEN(C360)+1.5)/3))</f>
        <v>1</v>
      </c>
      <c r="O360" s="22" t="str">
        <f>LEFT(C360,2)</f>
        <v>MN</v>
      </c>
    </row>
    <row r="361" spans="2:15" ht="38.25">
      <c r="B361" s="20">
        <v>2</v>
      </c>
      <c r="C361" s="10" t="s">
        <v>78</v>
      </c>
      <c r="E361" s="4" t="s">
        <v>987</v>
      </c>
      <c r="F361" s="10" t="s">
        <v>434</v>
      </c>
      <c r="G361" s="10" t="s">
        <v>209</v>
      </c>
      <c r="H361" s="26" t="s">
        <v>1278</v>
      </c>
      <c r="I361" s="38">
        <v>0.83</v>
      </c>
      <c r="J361" s="38">
        <v>0.81</v>
      </c>
      <c r="K361" s="38">
        <v>0.83</v>
      </c>
      <c r="L361" s="38">
        <v>0.93</v>
      </c>
      <c r="M361" s="38">
        <v>0.76</v>
      </c>
      <c r="N361" s="61">
        <f>IF(A361="c",0,1/INT((LEN(C361)+1.5)/3))</f>
        <v>0.3333333333333333</v>
      </c>
      <c r="O361" s="22" t="str">
        <f>LEFT(C361,2)</f>
        <v>MN</v>
      </c>
    </row>
    <row r="362" spans="2:15" ht="127.5">
      <c r="B362" s="20">
        <v>0</v>
      </c>
      <c r="C362" s="10" t="s">
        <v>77</v>
      </c>
      <c r="D362" s="10" t="s">
        <v>131</v>
      </c>
      <c r="E362" s="4" t="s">
        <v>989</v>
      </c>
      <c r="H362" s="26" t="s">
        <v>1279</v>
      </c>
      <c r="I362" s="38">
        <v>0.78</v>
      </c>
      <c r="J362" s="38">
        <v>0.81</v>
      </c>
      <c r="K362" s="38">
        <v>0.85</v>
      </c>
      <c r="L362" s="38">
        <v>0.97</v>
      </c>
      <c r="M362" s="38">
        <v>0.86</v>
      </c>
      <c r="N362" s="61">
        <f>IF(A362="c",0,1/INT((LEN(C362)+1.5)/3))</f>
        <v>1</v>
      </c>
      <c r="O362" s="22" t="str">
        <f>LEFT(C362,2)</f>
        <v>MN</v>
      </c>
    </row>
    <row r="363" spans="1:15" ht="38.25">
      <c r="A363" s="10"/>
      <c r="B363" s="20">
        <v>5</v>
      </c>
      <c r="C363" s="10" t="s">
        <v>115</v>
      </c>
      <c r="E363" s="4" t="s">
        <v>665</v>
      </c>
      <c r="F363" s="10" t="s">
        <v>850</v>
      </c>
      <c r="G363" s="30"/>
      <c r="N363" s="61">
        <f>IF(A363="c",0,1/INT((LEN(C363)+1.5)/3))</f>
        <v>0.5</v>
      </c>
      <c r="O363" s="22" t="str">
        <f>LEFT(C363,2)</f>
        <v>MN</v>
      </c>
    </row>
    <row r="364" spans="1:15" ht="51">
      <c r="A364" s="10"/>
      <c r="B364" s="20">
        <v>5</v>
      </c>
      <c r="C364" s="10" t="s">
        <v>77</v>
      </c>
      <c r="E364" s="4" t="s">
        <v>754</v>
      </c>
      <c r="F364" s="10" t="s">
        <v>851</v>
      </c>
      <c r="G364" s="30"/>
      <c r="N364" s="61">
        <f>IF(A364="c",0,1/INT((LEN(C364)+1.5)/3))</f>
        <v>1</v>
      </c>
      <c r="O364" s="22" t="str">
        <f>LEFT(C364,2)</f>
        <v>MN</v>
      </c>
    </row>
    <row r="365" spans="2:15" ht="38.25">
      <c r="B365" s="20">
        <v>0</v>
      </c>
      <c r="C365" s="10" t="s">
        <v>77</v>
      </c>
      <c r="D365" s="10" t="s">
        <v>131</v>
      </c>
      <c r="E365" s="4" t="s">
        <v>1040</v>
      </c>
      <c r="H365" s="26" t="s">
        <v>1280</v>
      </c>
      <c r="I365" s="38">
        <v>0.78</v>
      </c>
      <c r="J365" s="38">
        <v>0.82</v>
      </c>
      <c r="K365" s="38">
        <v>0.82</v>
      </c>
      <c r="L365" s="38">
        <v>0.99</v>
      </c>
      <c r="M365" s="38">
        <v>0.94</v>
      </c>
      <c r="N365" s="61">
        <f>IF(A365="c",0,1/INT((LEN(C365)+1.5)/3))</f>
        <v>1</v>
      </c>
      <c r="O365" s="22" t="str">
        <f>LEFT(C365,2)</f>
        <v>MN</v>
      </c>
    </row>
    <row r="366" spans="2:15" ht="38.25">
      <c r="B366" s="20">
        <v>6</v>
      </c>
      <c r="C366" s="10" t="s">
        <v>1559</v>
      </c>
      <c r="E366" s="4" t="s">
        <v>1383</v>
      </c>
      <c r="F366" s="11" t="s">
        <v>1384</v>
      </c>
      <c r="N366" s="61">
        <f>IF(A366="c",0,1/INT((LEN(C366)+1.5)/3))</f>
        <v>0.3333333333333333</v>
      </c>
      <c r="O366" s="22" t="str">
        <f>LEFT(C366,2)</f>
        <v>MO</v>
      </c>
    </row>
    <row r="367" spans="2:15" ht="38.25">
      <c r="B367" s="20">
        <v>2</v>
      </c>
      <c r="C367" s="10" t="s">
        <v>160</v>
      </c>
      <c r="E367" s="4" t="s">
        <v>969</v>
      </c>
      <c r="F367" s="10" t="s">
        <v>423</v>
      </c>
      <c r="G367" s="10" t="s">
        <v>211</v>
      </c>
      <c r="H367" s="26" t="s">
        <v>1240</v>
      </c>
      <c r="I367" s="38">
        <v>0.74</v>
      </c>
      <c r="J367" s="38">
        <v>0.78</v>
      </c>
      <c r="K367" s="38">
        <v>0.88</v>
      </c>
      <c r="L367" s="38">
        <v>0.9</v>
      </c>
      <c r="M367" s="38">
        <v>0.72</v>
      </c>
      <c r="N367" s="61">
        <f>IF(A367="c",0,1/INT((LEN(C367)+1.5)/3))</f>
        <v>0.5</v>
      </c>
      <c r="O367" s="22" t="str">
        <f>LEFT(C367,2)</f>
        <v>MO</v>
      </c>
    </row>
    <row r="368" spans="1:15" ht="38.25">
      <c r="A368" s="10"/>
      <c r="B368" s="20">
        <v>5</v>
      </c>
      <c r="C368" s="10" t="s">
        <v>636</v>
      </c>
      <c r="E368" s="4" t="s">
        <v>755</v>
      </c>
      <c r="F368" s="10" t="s">
        <v>852</v>
      </c>
      <c r="G368" s="30"/>
      <c r="N368" s="61">
        <f>IF(A368="c",0,1/INT((LEN(C368)+1.5)/3))</f>
        <v>1</v>
      </c>
      <c r="O368" s="22" t="str">
        <f>LEFT(C368,2)</f>
        <v>MO</v>
      </c>
    </row>
    <row r="369" spans="1:15" ht="38.25">
      <c r="A369" s="10"/>
      <c r="B369" s="20">
        <v>5</v>
      </c>
      <c r="C369" s="10" t="s">
        <v>9</v>
      </c>
      <c r="E369" s="4" t="s">
        <v>637</v>
      </c>
      <c r="F369" s="10" t="s">
        <v>789</v>
      </c>
      <c r="G369" s="30"/>
      <c r="N369" s="61">
        <f>IF(A369="c",0,1/INT((LEN(C369)+1.5)/3))</f>
        <v>0.5</v>
      </c>
      <c r="O369" s="22" t="str">
        <f>LEFT(C369,2)</f>
        <v>MO</v>
      </c>
    </row>
    <row r="370" spans="1:15" ht="25.5">
      <c r="A370" s="10"/>
      <c r="B370" s="20">
        <v>5</v>
      </c>
      <c r="C370" s="10" t="s">
        <v>736</v>
      </c>
      <c r="E370" s="4" t="s">
        <v>658</v>
      </c>
      <c r="F370" s="10" t="s">
        <v>820</v>
      </c>
      <c r="G370" s="30"/>
      <c r="N370" s="61">
        <f>IF(A370="c",0,1/INT((LEN(C370)+1.5)/3))</f>
        <v>0.3333333333333333</v>
      </c>
      <c r="O370" s="22" t="str">
        <f>LEFT(C370,2)</f>
        <v>MO</v>
      </c>
    </row>
    <row r="371" spans="2:15" ht="51">
      <c r="B371" s="20">
        <v>2</v>
      </c>
      <c r="C371" s="10" t="s">
        <v>54</v>
      </c>
      <c r="D371" s="10" t="s">
        <v>290</v>
      </c>
      <c r="E371" s="4" t="s">
        <v>1004</v>
      </c>
      <c r="F371" s="10" t="s">
        <v>443</v>
      </c>
      <c r="G371" s="10" t="s">
        <v>212</v>
      </c>
      <c r="H371" s="26" t="s">
        <v>1340</v>
      </c>
      <c r="I371" s="38">
        <v>0.82</v>
      </c>
      <c r="J371" s="38">
        <v>0.74</v>
      </c>
      <c r="K371" s="38">
        <v>0.84</v>
      </c>
      <c r="L371" s="38">
        <v>0.96</v>
      </c>
      <c r="M371" s="38">
        <v>0.86</v>
      </c>
      <c r="N371" s="61">
        <f>IF(A371="c",0,1/INT((LEN(C371)+1.5)/3))</f>
        <v>0.5</v>
      </c>
      <c r="O371" s="22" t="str">
        <f>LEFT(C371,2)</f>
        <v>MO</v>
      </c>
    </row>
    <row r="372" spans="2:15" ht="51">
      <c r="B372" s="20">
        <v>2</v>
      </c>
      <c r="C372" s="10" t="s">
        <v>45</v>
      </c>
      <c r="D372" s="10" t="s">
        <v>593</v>
      </c>
      <c r="E372" s="4" t="s">
        <v>1135</v>
      </c>
      <c r="F372" s="10" t="s">
        <v>445</v>
      </c>
      <c r="G372" s="10" t="s">
        <v>192</v>
      </c>
      <c r="N372" s="61">
        <f>IF(A372="c",0,1/INT((LEN(C372)+1.5)/3))</f>
        <v>0.3333333333333333</v>
      </c>
      <c r="O372" s="22" t="str">
        <f>LEFT(C372,2)</f>
        <v>MO</v>
      </c>
    </row>
    <row r="373" spans="1:15" ht="38.25">
      <c r="A373" s="10"/>
      <c r="B373" s="20">
        <v>5</v>
      </c>
      <c r="C373" s="10" t="s">
        <v>54</v>
      </c>
      <c r="E373" s="4" t="s">
        <v>668</v>
      </c>
      <c r="F373" s="10" t="s">
        <v>835</v>
      </c>
      <c r="G373" s="30"/>
      <c r="N373" s="61">
        <f>IF(A373="c",0,1/INT((LEN(C373)+1.5)/3))</f>
        <v>0.5</v>
      </c>
      <c r="O373" s="22" t="str">
        <f>LEFT(C373,2)</f>
        <v>MO</v>
      </c>
    </row>
    <row r="374" spans="1:15" ht="38.25">
      <c r="A374" s="20" t="s">
        <v>158</v>
      </c>
      <c r="B374" s="20">
        <v>3</v>
      </c>
      <c r="C374" s="10" t="s">
        <v>54</v>
      </c>
      <c r="D374" s="12"/>
      <c r="E374" s="4" t="s">
        <v>1136</v>
      </c>
      <c r="F374" s="10" t="s">
        <v>545</v>
      </c>
      <c r="G374" s="4"/>
      <c r="N374" s="61">
        <f>IF(A374="c",0,1/INT((LEN(C374)+1.5)/3))</f>
        <v>0.5</v>
      </c>
      <c r="O374" s="22" t="str">
        <f>LEFT(C374,2)</f>
        <v>MO</v>
      </c>
    </row>
    <row r="375" spans="2:15" ht="38.25">
      <c r="B375" s="20">
        <v>3</v>
      </c>
      <c r="C375" s="10" t="s">
        <v>9</v>
      </c>
      <c r="D375" s="12"/>
      <c r="E375" s="4" t="s">
        <v>1021</v>
      </c>
      <c r="F375" s="10" t="s">
        <v>554</v>
      </c>
      <c r="G375" s="4"/>
      <c r="H375" s="26" t="s">
        <v>1195</v>
      </c>
      <c r="I375" s="38">
        <v>0.79</v>
      </c>
      <c r="J375" s="38">
        <v>0.72</v>
      </c>
      <c r="K375" s="38">
        <v>0.76</v>
      </c>
      <c r="L375" s="38">
        <v>0.93</v>
      </c>
      <c r="M375" s="38">
        <v>0.89</v>
      </c>
      <c r="N375" s="61">
        <f>IF(A375="c",0,1/INT((LEN(C375)+1.5)/3))</f>
        <v>0.5</v>
      </c>
      <c r="O375" s="22" t="str">
        <f>LEFT(C375,2)</f>
        <v>MO</v>
      </c>
    </row>
    <row r="376" spans="2:15" ht="38.25">
      <c r="B376" s="20">
        <v>6</v>
      </c>
      <c r="C376" s="10" t="s">
        <v>1550</v>
      </c>
      <c r="E376" s="4" t="s">
        <v>1366</v>
      </c>
      <c r="F376" s="11" t="s">
        <v>1367</v>
      </c>
      <c r="N376" s="61">
        <f>IF(A376="c",0,1/INT((LEN(C376)+1.5)/3))</f>
        <v>0.3333333333333333</v>
      </c>
      <c r="O376" s="22" t="str">
        <f>LEFT(C376,2)</f>
        <v>MO</v>
      </c>
    </row>
    <row r="377" spans="1:15" ht="51">
      <c r="A377" s="10"/>
      <c r="B377" s="20">
        <v>5</v>
      </c>
      <c r="C377" s="10" t="s">
        <v>54</v>
      </c>
      <c r="E377" s="4" t="s">
        <v>689</v>
      </c>
      <c r="F377" s="10" t="s">
        <v>838</v>
      </c>
      <c r="G377" s="30"/>
      <c r="N377" s="61">
        <f>IF(A377="c",0,1/INT((LEN(C377)+1.5)/3))</f>
        <v>0.5</v>
      </c>
      <c r="O377" s="22" t="str">
        <f>LEFT(C377,2)</f>
        <v>MO</v>
      </c>
    </row>
    <row r="378" spans="2:15" ht="25.5">
      <c r="B378" s="20">
        <v>6</v>
      </c>
      <c r="C378" s="10" t="s">
        <v>160</v>
      </c>
      <c r="E378" s="4" t="s">
        <v>1434</v>
      </c>
      <c r="F378" s="11" t="s">
        <v>1435</v>
      </c>
      <c r="N378" s="61">
        <f>IF(A378="c",0,1/INT((LEN(C378)+1.5)/3))</f>
        <v>0.5</v>
      </c>
      <c r="O378" s="22" t="str">
        <f>LEFT(C378,2)</f>
        <v>MO</v>
      </c>
    </row>
    <row r="379" spans="1:15" ht="38.25">
      <c r="A379" s="10"/>
      <c r="B379" s="20">
        <v>5</v>
      </c>
      <c r="C379" s="10" t="s">
        <v>160</v>
      </c>
      <c r="E379" s="4" t="s">
        <v>709</v>
      </c>
      <c r="F379" s="10" t="s">
        <v>831</v>
      </c>
      <c r="G379" s="30"/>
      <c r="N379" s="61">
        <f>IF(A379="c",0,1/INT((LEN(C379)+1.5)/3))</f>
        <v>0.5</v>
      </c>
      <c r="O379" s="22" t="str">
        <f>LEFT(C379,2)</f>
        <v>MO</v>
      </c>
    </row>
    <row r="380" spans="2:15" ht="38.25">
      <c r="B380" s="20">
        <v>6</v>
      </c>
      <c r="C380" s="10" t="s">
        <v>1573</v>
      </c>
      <c r="E380" s="4" t="s">
        <v>1401</v>
      </c>
      <c r="F380" s="11" t="s">
        <v>1402</v>
      </c>
      <c r="N380" s="61">
        <f>IF(A380="c",0,1/INT((LEN(C380)+1.5)/3))</f>
        <v>0.14285714285714285</v>
      </c>
      <c r="O380" s="22" t="str">
        <f>LEFT(C380,2)</f>
        <v>MO</v>
      </c>
    </row>
    <row r="381" spans="1:15" ht="38.25">
      <c r="A381" s="10"/>
      <c r="B381" s="20">
        <v>5</v>
      </c>
      <c r="C381" s="10" t="s">
        <v>81</v>
      </c>
      <c r="E381" s="4" t="s">
        <v>617</v>
      </c>
      <c r="F381" s="10" t="s">
        <v>809</v>
      </c>
      <c r="G381" s="30"/>
      <c r="N381" s="61">
        <f>IF(A381="c",0,1/INT((LEN(C381)+1.5)/3))</f>
        <v>1</v>
      </c>
      <c r="O381" s="22" t="str">
        <f>LEFT(C381,2)</f>
        <v>MS</v>
      </c>
    </row>
    <row r="382" spans="2:15" ht="51">
      <c r="B382" s="20">
        <v>1</v>
      </c>
      <c r="C382" s="10" t="s">
        <v>81</v>
      </c>
      <c r="D382" s="10" t="s">
        <v>346</v>
      </c>
      <c r="E382" s="4" t="s">
        <v>943</v>
      </c>
      <c r="F382" s="10" t="s">
        <v>393</v>
      </c>
      <c r="G382" s="10" t="s">
        <v>345</v>
      </c>
      <c r="H382" s="26" t="s">
        <v>1281</v>
      </c>
      <c r="I382" s="38">
        <v>0.4</v>
      </c>
      <c r="J382" s="38">
        <v>0.53</v>
      </c>
      <c r="K382" s="38">
        <v>0.71</v>
      </c>
      <c r="L382" s="38">
        <v>0.51</v>
      </c>
      <c r="M382" s="38">
        <v>0.42</v>
      </c>
      <c r="N382" s="61">
        <f>IF(A382="c",0,1/INT((LEN(C382)+1.5)/3))</f>
        <v>1</v>
      </c>
      <c r="O382" s="22" t="str">
        <f>LEFT(C382,2)</f>
        <v>MS</v>
      </c>
    </row>
    <row r="383" spans="1:15" ht="25.5">
      <c r="A383" s="10"/>
      <c r="B383" s="20">
        <v>5</v>
      </c>
      <c r="C383" s="10" t="s">
        <v>81</v>
      </c>
      <c r="E383" s="4" t="s">
        <v>619</v>
      </c>
      <c r="F383" s="10" t="s">
        <v>853</v>
      </c>
      <c r="G383" s="30"/>
      <c r="N383" s="61">
        <f>IF(A383="c",0,1/INT((LEN(C383)+1.5)/3))</f>
        <v>1</v>
      </c>
      <c r="O383" s="22" t="str">
        <f>LEFT(C383,2)</f>
        <v>MS</v>
      </c>
    </row>
    <row r="384" spans="2:15" ht="51">
      <c r="B384" s="20">
        <v>2</v>
      </c>
      <c r="C384" s="10" t="s">
        <v>81</v>
      </c>
      <c r="D384" s="10" t="s">
        <v>298</v>
      </c>
      <c r="E384" s="4" t="s">
        <v>1018</v>
      </c>
      <c r="F384" s="10" t="s">
        <v>450</v>
      </c>
      <c r="G384" s="10" t="s">
        <v>210</v>
      </c>
      <c r="H384" s="26" t="s">
        <v>1282</v>
      </c>
      <c r="N384" s="61">
        <f>IF(A384="c",0,1/INT((LEN(C384)+1.5)/3))</f>
        <v>1</v>
      </c>
      <c r="O384" s="22" t="str">
        <f>LEFT(C384,2)</f>
        <v>MS</v>
      </c>
    </row>
    <row r="385" spans="1:15" ht="38.25">
      <c r="A385" s="10"/>
      <c r="B385" s="20">
        <v>5</v>
      </c>
      <c r="C385" s="10" t="s">
        <v>756</v>
      </c>
      <c r="E385" s="4" t="s">
        <v>683</v>
      </c>
      <c r="F385" s="10" t="s">
        <v>786</v>
      </c>
      <c r="G385" s="30"/>
      <c r="N385" s="61">
        <f>IF(A385="c",0,1/INT((LEN(C385)+1.5)/3))</f>
        <v>0.3333333333333333</v>
      </c>
      <c r="O385" s="22" t="str">
        <f>LEFT(C385,2)</f>
        <v>MS</v>
      </c>
    </row>
    <row r="386" spans="2:15" ht="38.25">
      <c r="B386" s="20">
        <v>3</v>
      </c>
      <c r="C386" s="10" t="s">
        <v>62</v>
      </c>
      <c r="D386" s="12"/>
      <c r="E386" s="4" t="s">
        <v>1154</v>
      </c>
      <c r="F386" s="10" t="s">
        <v>563</v>
      </c>
      <c r="G386" s="4"/>
      <c r="N386" s="61">
        <f>IF(A386="c",0,1/INT((LEN(C386)+1.5)/3))</f>
        <v>0.5</v>
      </c>
      <c r="O386" s="22" t="str">
        <f>LEFT(C386,2)</f>
        <v>MS</v>
      </c>
    </row>
    <row r="387" spans="2:15" ht="38.25">
      <c r="B387" s="20">
        <v>6</v>
      </c>
      <c r="C387" s="10" t="s">
        <v>1579</v>
      </c>
      <c r="E387" s="4" t="s">
        <v>1410</v>
      </c>
      <c r="F387" s="11" t="s">
        <v>1411</v>
      </c>
      <c r="N387" s="61">
        <f>IF(A387="c",0,1/INT((LEN(C387)+1.5)/3))</f>
        <v>0.16666666666666666</v>
      </c>
      <c r="O387" s="22" t="str">
        <f>LEFT(C387,2)</f>
        <v>MS</v>
      </c>
    </row>
    <row r="388" spans="2:15" ht="38.25">
      <c r="B388" s="20">
        <v>3</v>
      </c>
      <c r="C388" s="10" t="s">
        <v>82</v>
      </c>
      <c r="D388" s="12"/>
      <c r="E388" s="4" t="s">
        <v>1107</v>
      </c>
      <c r="F388" s="10" t="s">
        <v>522</v>
      </c>
      <c r="G388" s="4"/>
      <c r="N388" s="61">
        <f>IF(A388="c",0,1/INT((LEN(C388)+1.5)/3))</f>
        <v>0.5</v>
      </c>
      <c r="O388" s="22" t="str">
        <f>LEFT(C388,2)</f>
        <v>MT</v>
      </c>
    </row>
    <row r="389" spans="1:15" ht="38.25">
      <c r="A389" s="10"/>
      <c r="B389" s="20">
        <v>5</v>
      </c>
      <c r="C389" s="10" t="s">
        <v>82</v>
      </c>
      <c r="E389" s="4" t="s">
        <v>757</v>
      </c>
      <c r="F389" s="10" t="s">
        <v>854</v>
      </c>
      <c r="G389" s="30"/>
      <c r="N389" s="61">
        <f>IF(A389="c",0,1/INT((LEN(C389)+1.5)/3))</f>
        <v>0.5</v>
      </c>
      <c r="O389" s="22" t="str">
        <f>LEFT(C389,2)</f>
        <v>MT</v>
      </c>
    </row>
    <row r="390" spans="1:15" ht="38.25">
      <c r="A390" s="10"/>
      <c r="B390" s="20">
        <v>5</v>
      </c>
      <c r="C390" s="10" t="s">
        <v>758</v>
      </c>
      <c r="E390" s="4" t="s">
        <v>700</v>
      </c>
      <c r="F390" s="10" t="s">
        <v>804</v>
      </c>
      <c r="G390" s="30"/>
      <c r="N390" s="61">
        <f>IF(A390="c",0,1/INT((LEN(C390)+1.5)/3))</f>
        <v>0.5</v>
      </c>
      <c r="O390" s="22" t="str">
        <f>LEFT(C390,2)</f>
        <v>MV</v>
      </c>
    </row>
    <row r="391" spans="2:15" ht="51">
      <c r="B391" s="20">
        <v>1</v>
      </c>
      <c r="C391" s="10" t="s">
        <v>93</v>
      </c>
      <c r="D391" s="10" t="s">
        <v>332</v>
      </c>
      <c r="E391" s="4" t="s">
        <v>932</v>
      </c>
      <c r="F391" s="10" t="s">
        <v>386</v>
      </c>
      <c r="G391" s="10" t="s">
        <v>331</v>
      </c>
      <c r="H391" s="26" t="s">
        <v>1283</v>
      </c>
      <c r="I391" s="38">
        <v>0.56</v>
      </c>
      <c r="J391" s="38">
        <v>0.55</v>
      </c>
      <c r="K391" s="38">
        <v>0.48</v>
      </c>
      <c r="L391" s="38">
        <v>0.69</v>
      </c>
      <c r="M391" s="38">
        <v>0.64</v>
      </c>
      <c r="N391" s="61">
        <f>IF(A391="c",0,1/INT((LEN(C391)+1.5)/3))</f>
        <v>1</v>
      </c>
      <c r="O391" s="22" t="str">
        <f>LEFT(C391,2)</f>
        <v>NC</v>
      </c>
    </row>
    <row r="392" spans="2:15" ht="63.75">
      <c r="B392" s="20">
        <v>1</v>
      </c>
      <c r="C392" s="10" t="s">
        <v>93</v>
      </c>
      <c r="D392" s="10" t="s">
        <v>336</v>
      </c>
      <c r="E392" s="4" t="s">
        <v>934</v>
      </c>
      <c r="F392" s="10" t="s">
        <v>388</v>
      </c>
      <c r="G392" s="10" t="s">
        <v>335</v>
      </c>
      <c r="H392" s="26" t="s">
        <v>1284</v>
      </c>
      <c r="I392" s="38">
        <v>0.32</v>
      </c>
      <c r="J392" s="38">
        <v>0.33</v>
      </c>
      <c r="K392" s="38">
        <v>0.37</v>
      </c>
      <c r="L392" s="38">
        <v>0.52</v>
      </c>
      <c r="M392" s="38">
        <v>0.47</v>
      </c>
      <c r="N392" s="61">
        <f>IF(A392="c",0,1/INT((LEN(C392)+1.5)/3))</f>
        <v>1</v>
      </c>
      <c r="O392" s="22" t="str">
        <f>LEFT(C392,2)</f>
        <v>NC</v>
      </c>
    </row>
    <row r="393" spans="2:15" ht="140.25">
      <c r="B393" s="20">
        <v>2</v>
      </c>
      <c r="C393" s="10" t="s">
        <v>495</v>
      </c>
      <c r="D393" s="10" t="s">
        <v>492</v>
      </c>
      <c r="E393" s="4" t="s">
        <v>953</v>
      </c>
      <c r="F393" s="10" t="s">
        <v>417</v>
      </c>
      <c r="G393" s="10" t="s">
        <v>233</v>
      </c>
      <c r="H393" s="26" t="s">
        <v>1249</v>
      </c>
      <c r="I393" s="38">
        <v>0.63</v>
      </c>
      <c r="J393" s="38">
        <v>0.54</v>
      </c>
      <c r="K393" s="38">
        <v>0.65</v>
      </c>
      <c r="L393" s="38">
        <v>0.63</v>
      </c>
      <c r="M393" s="38">
        <v>0.88</v>
      </c>
      <c r="N393" s="61">
        <f>IF(A393="c",0,1/INT((LEN(C393)+1.5)/3))</f>
        <v>0.25</v>
      </c>
      <c r="O393" s="22" t="str">
        <f>LEFT(C393,2)</f>
        <v>NC</v>
      </c>
    </row>
    <row r="394" spans="1:15" ht="38.25">
      <c r="A394" s="10"/>
      <c r="B394" s="20">
        <v>5</v>
      </c>
      <c r="C394" s="10" t="s">
        <v>628</v>
      </c>
      <c r="E394" s="4" t="s">
        <v>763</v>
      </c>
      <c r="F394" s="10" t="s">
        <v>855</v>
      </c>
      <c r="G394" s="30"/>
      <c r="N394" s="61">
        <f>IF(A394="c",0,1/INT((LEN(C394)+1.5)/3))</f>
        <v>0.5</v>
      </c>
      <c r="O394" s="22" t="str">
        <f>LEFT(C394,2)</f>
        <v>NC</v>
      </c>
    </row>
    <row r="395" spans="2:15" ht="38.25">
      <c r="B395" s="20">
        <v>6</v>
      </c>
      <c r="C395" s="10" t="s">
        <v>93</v>
      </c>
      <c r="E395" s="4" t="s">
        <v>1489</v>
      </c>
      <c r="F395" s="11" t="s">
        <v>1490</v>
      </c>
      <c r="N395" s="61">
        <f>IF(A395="c",0,1/INT((LEN(C395)+1.5)/3))</f>
        <v>1</v>
      </c>
      <c r="O395" s="22" t="str">
        <f>LEFT(C395,2)</f>
        <v>NC</v>
      </c>
    </row>
    <row r="396" spans="2:15" ht="38.25">
      <c r="B396" s="20">
        <v>6</v>
      </c>
      <c r="C396" s="10" t="s">
        <v>93</v>
      </c>
      <c r="E396" s="4" t="s">
        <v>1479</v>
      </c>
      <c r="F396" s="11" t="s">
        <v>1480</v>
      </c>
      <c r="N396" s="61">
        <f>IF(A396="c",0,1/INT((LEN(C396)+1.5)/3))</f>
        <v>1</v>
      </c>
      <c r="O396" s="22" t="str">
        <f>LEFT(C396,2)</f>
        <v>NC</v>
      </c>
    </row>
    <row r="397" spans="1:15" ht="38.25">
      <c r="A397" s="10"/>
      <c r="B397" s="20">
        <v>5</v>
      </c>
      <c r="C397" s="10" t="s">
        <v>633</v>
      </c>
      <c r="E397" s="4" t="s">
        <v>634</v>
      </c>
      <c r="F397" s="10" t="s">
        <v>856</v>
      </c>
      <c r="G397" s="30"/>
      <c r="N397" s="61">
        <f>IF(A397="c",0,1/INT((LEN(C397)+1.5)/3))</f>
        <v>0.3333333333333333</v>
      </c>
      <c r="O397" s="22" t="str">
        <f>LEFT(C397,2)</f>
        <v>NC</v>
      </c>
    </row>
    <row r="398" spans="1:15" ht="51">
      <c r="A398" s="10"/>
      <c r="B398" s="20">
        <v>5</v>
      </c>
      <c r="C398" s="10" t="s">
        <v>635</v>
      </c>
      <c r="E398" s="4" t="s">
        <v>759</v>
      </c>
      <c r="F398" s="10" t="s">
        <v>857</v>
      </c>
      <c r="G398" s="30"/>
      <c r="N398" s="61">
        <f>IF(A398="c",0,1/INT((LEN(C398)+1.5)/3))</f>
        <v>0.5</v>
      </c>
      <c r="O398" s="22" t="str">
        <f>LEFT(C398,2)</f>
        <v>NC</v>
      </c>
    </row>
    <row r="399" spans="1:15" ht="38.25">
      <c r="A399" s="10"/>
      <c r="B399" s="20">
        <v>5</v>
      </c>
      <c r="C399" s="10" t="s">
        <v>628</v>
      </c>
      <c r="E399" s="4" t="s">
        <v>638</v>
      </c>
      <c r="F399" s="10" t="s">
        <v>858</v>
      </c>
      <c r="G399" s="30"/>
      <c r="N399" s="61">
        <f>IF(A399="c",0,1/INT((LEN(C399)+1.5)/3))</f>
        <v>0.5</v>
      </c>
      <c r="O399" s="22" t="str">
        <f>LEFT(C399,2)</f>
        <v>NC</v>
      </c>
    </row>
    <row r="400" spans="1:15" ht="165.75">
      <c r="A400" s="20" t="s">
        <v>158</v>
      </c>
      <c r="B400" s="20">
        <v>1</v>
      </c>
      <c r="C400" s="10" t="s">
        <v>93</v>
      </c>
      <c r="E400" s="4" t="s">
        <v>978</v>
      </c>
      <c r="F400" s="10" t="s">
        <v>400</v>
      </c>
      <c r="G400" s="10" t="s">
        <v>358</v>
      </c>
      <c r="H400" s="26" t="s">
        <v>1285</v>
      </c>
      <c r="I400" s="38">
        <v>0.81</v>
      </c>
      <c r="J400" s="38">
        <v>0.7</v>
      </c>
      <c r="K400" s="38">
        <v>0.81</v>
      </c>
      <c r="L400" s="38">
        <v>0.88</v>
      </c>
      <c r="M400" s="38">
        <v>0.68</v>
      </c>
      <c r="N400" s="61">
        <f>IF(A400="c",0,1/INT((LEN(C400)+1.5)/3))</f>
        <v>1</v>
      </c>
      <c r="O400" s="22" t="str">
        <f>LEFT(C400,2)</f>
        <v>NC</v>
      </c>
    </row>
    <row r="401" spans="2:15" ht="51">
      <c r="B401" s="20">
        <v>6</v>
      </c>
      <c r="C401" s="10" t="s">
        <v>93</v>
      </c>
      <c r="E401" s="4" t="s">
        <v>1483</v>
      </c>
      <c r="F401" s="11" t="s">
        <v>1484</v>
      </c>
      <c r="N401" s="61">
        <f>IF(A401="c",0,1/INT((LEN(C401)+1.5)/3))</f>
        <v>1</v>
      </c>
      <c r="O401" s="22" t="str">
        <f>LEFT(C401,2)</f>
        <v>NC</v>
      </c>
    </row>
    <row r="402" spans="2:15" ht="38.25">
      <c r="B402" s="20">
        <v>2</v>
      </c>
      <c r="C402" s="10" t="s">
        <v>93</v>
      </c>
      <c r="E402" s="4" t="s">
        <v>981</v>
      </c>
      <c r="F402" s="10" t="s">
        <v>431</v>
      </c>
      <c r="G402" s="10" t="s">
        <v>224</v>
      </c>
      <c r="H402" s="26" t="s">
        <v>1286</v>
      </c>
      <c r="I402" s="38">
        <v>0.71</v>
      </c>
      <c r="J402" s="38">
        <v>0.71</v>
      </c>
      <c r="K402" s="38">
        <v>0.84</v>
      </c>
      <c r="L402" s="38">
        <v>0.63</v>
      </c>
      <c r="M402" s="38">
        <v>0.67</v>
      </c>
      <c r="N402" s="61">
        <f>IF(A402="c",0,1/INT((LEN(C402)+1.5)/3))</f>
        <v>1</v>
      </c>
      <c r="O402" s="22" t="str">
        <f>LEFT(C402,2)</f>
        <v>NC</v>
      </c>
    </row>
    <row r="403" spans="2:15" ht="51">
      <c r="B403" s="20">
        <v>6</v>
      </c>
      <c r="C403" s="10" t="s">
        <v>93</v>
      </c>
      <c r="E403" s="4" t="s">
        <v>1481</v>
      </c>
      <c r="F403" s="11" t="s">
        <v>1482</v>
      </c>
      <c r="N403" s="61">
        <f>IF(A403="c",0,1/INT((LEN(C403)+1.5)/3))</f>
        <v>1</v>
      </c>
      <c r="O403" s="22" t="str">
        <f>LEFT(C403,2)</f>
        <v>NC</v>
      </c>
    </row>
    <row r="404" spans="1:15" ht="25.5">
      <c r="A404" s="10"/>
      <c r="B404" s="20">
        <v>5</v>
      </c>
      <c r="C404" s="10" t="s">
        <v>93</v>
      </c>
      <c r="E404" s="4" t="s">
        <v>647</v>
      </c>
      <c r="F404" s="10" t="s">
        <v>859</v>
      </c>
      <c r="G404" s="30"/>
      <c r="N404" s="61">
        <f>IF(A404="c",0,1/INT((LEN(C404)+1.5)/3))</f>
        <v>1</v>
      </c>
      <c r="O404" s="22" t="str">
        <f>LEFT(C404,2)</f>
        <v>NC</v>
      </c>
    </row>
    <row r="405" spans="2:15" ht="140.25">
      <c r="B405" s="20">
        <v>2</v>
      </c>
      <c r="C405" s="10" t="s">
        <v>488</v>
      </c>
      <c r="E405" s="4" t="s">
        <v>1023</v>
      </c>
      <c r="F405" s="82" t="s">
        <v>1599</v>
      </c>
      <c r="G405" s="83" t="s">
        <v>1598</v>
      </c>
      <c r="H405" s="26" t="s">
        <v>1206</v>
      </c>
      <c r="N405" s="61">
        <f>IF(A405="c",0,1/INT((LEN(C405)+1.5)/3))</f>
        <v>0.1</v>
      </c>
      <c r="O405" s="22" t="str">
        <f>LEFT(C405,2)</f>
        <v>NC</v>
      </c>
    </row>
    <row r="406" spans="2:15" ht="38.25">
      <c r="B406" s="20">
        <v>6</v>
      </c>
      <c r="C406" s="10" t="s">
        <v>93</v>
      </c>
      <c r="E406" s="4" t="s">
        <v>1485</v>
      </c>
      <c r="F406" s="11" t="s">
        <v>1486</v>
      </c>
      <c r="N406" s="61">
        <f>IF(A406="c",0,1/INT((LEN(C406)+1.5)/3))</f>
        <v>1</v>
      </c>
      <c r="O406" s="22" t="str">
        <f>LEFT(C406,2)</f>
        <v>NC</v>
      </c>
    </row>
    <row r="407" spans="2:15" ht="38.25">
      <c r="B407" s="20">
        <v>6</v>
      </c>
      <c r="C407" s="10" t="s">
        <v>93</v>
      </c>
      <c r="E407" s="4" t="s">
        <v>1487</v>
      </c>
      <c r="F407" s="11" t="s">
        <v>1488</v>
      </c>
      <c r="N407" s="61">
        <f>IF(A407="c",0,1/INT((LEN(C407)+1.5)/3))</f>
        <v>1</v>
      </c>
      <c r="O407" s="22" t="str">
        <f>LEFT(C407,2)</f>
        <v>NC</v>
      </c>
    </row>
    <row r="408" spans="2:15" ht="38.25">
      <c r="B408" s="20">
        <v>3</v>
      </c>
      <c r="C408" s="10" t="s">
        <v>93</v>
      </c>
      <c r="D408" s="12"/>
      <c r="E408" s="4" t="s">
        <v>1162</v>
      </c>
      <c r="F408" s="10" t="s">
        <v>571</v>
      </c>
      <c r="G408" s="4"/>
      <c r="N408" s="61">
        <f>IF(A408="c",0,1/INT((LEN(C408)+1.5)/3))</f>
        <v>1</v>
      </c>
      <c r="O408" s="22" t="str">
        <f>LEFT(C408,2)</f>
        <v>NC</v>
      </c>
    </row>
    <row r="409" spans="2:15" ht="38.25">
      <c r="B409" s="20">
        <v>6</v>
      </c>
      <c r="C409" s="10" t="s">
        <v>1580</v>
      </c>
      <c r="E409" s="4" t="s">
        <v>1410</v>
      </c>
      <c r="F409" s="11" t="s">
        <v>1411</v>
      </c>
      <c r="N409" s="61">
        <f>IF(A409="c",0,1/INT((LEN(C409)+1.5)/3))</f>
        <v>0.16666666666666666</v>
      </c>
      <c r="O409" s="22" t="str">
        <f>LEFT(C409,2)</f>
        <v>NC</v>
      </c>
    </row>
    <row r="410" spans="2:15" ht="51">
      <c r="B410" s="20">
        <v>2</v>
      </c>
      <c r="C410" s="10" t="s">
        <v>93</v>
      </c>
      <c r="E410" s="4" t="s">
        <v>1069</v>
      </c>
      <c r="F410" s="10" t="s">
        <v>478</v>
      </c>
      <c r="G410" s="10" t="s">
        <v>225</v>
      </c>
      <c r="H410" s="26" t="s">
        <v>1287</v>
      </c>
      <c r="I410" s="38">
        <v>0.56</v>
      </c>
      <c r="J410" s="38">
        <v>0.6</v>
      </c>
      <c r="K410" s="38">
        <v>0.62</v>
      </c>
      <c r="L410" s="38">
        <v>0.07</v>
      </c>
      <c r="M410" s="38">
        <v>0.28</v>
      </c>
      <c r="N410" s="61">
        <f>IF(A410="c",0,1/INT((LEN(C410)+1.5)/3))</f>
        <v>1</v>
      </c>
      <c r="O410" s="22" t="str">
        <f>LEFT(C410,2)</f>
        <v>NC</v>
      </c>
    </row>
    <row r="411" spans="1:15" ht="38.25">
      <c r="A411" s="10"/>
      <c r="B411" s="20">
        <v>5</v>
      </c>
      <c r="C411" s="10" t="s">
        <v>93</v>
      </c>
      <c r="E411" s="4" t="s">
        <v>720</v>
      </c>
      <c r="F411" s="10" t="s">
        <v>860</v>
      </c>
      <c r="G411" s="30"/>
      <c r="N411" s="61">
        <f>IF(A411="c",0,1/INT((LEN(C411)+1.5)/3))</f>
        <v>1</v>
      </c>
      <c r="O411" s="22" t="str">
        <f>LEFT(C411,2)</f>
        <v>NC</v>
      </c>
    </row>
    <row r="412" spans="2:15" ht="38.25">
      <c r="B412" s="20">
        <v>2</v>
      </c>
      <c r="C412" s="10" t="s">
        <v>79</v>
      </c>
      <c r="E412" s="4" t="s">
        <v>987</v>
      </c>
      <c r="F412" s="10" t="s">
        <v>434</v>
      </c>
      <c r="G412" s="10" t="s">
        <v>209</v>
      </c>
      <c r="H412" s="26" t="s">
        <v>1278</v>
      </c>
      <c r="I412" s="38">
        <v>0.83</v>
      </c>
      <c r="J412" s="38">
        <v>0.81</v>
      </c>
      <c r="K412" s="38">
        <v>0.83</v>
      </c>
      <c r="L412" s="38">
        <v>0.93</v>
      </c>
      <c r="M412" s="38">
        <v>0.76</v>
      </c>
      <c r="N412" s="61">
        <f>IF(A412="c",0,1/INT((LEN(C412)+1.5)/3))</f>
        <v>0.3333333333333333</v>
      </c>
      <c r="O412" s="22" t="str">
        <f>LEFT(C412,2)</f>
        <v>ND</v>
      </c>
    </row>
    <row r="413" spans="2:15" ht="38.25">
      <c r="B413" s="20">
        <v>6</v>
      </c>
      <c r="C413" s="10" t="s">
        <v>1491</v>
      </c>
      <c r="E413" s="4" t="s">
        <v>1492</v>
      </c>
      <c r="F413" s="11" t="s">
        <v>1493</v>
      </c>
      <c r="N413" s="61">
        <f>IF(A413="c",0,1/INT((LEN(C413)+1.5)/3))</f>
        <v>0.5</v>
      </c>
      <c r="O413" s="22" t="str">
        <f>LEFT(C413,2)</f>
        <v>ND</v>
      </c>
    </row>
    <row r="414" spans="2:15" ht="38.25">
      <c r="B414" s="20">
        <v>3</v>
      </c>
      <c r="C414" s="10" t="s">
        <v>51</v>
      </c>
      <c r="D414" s="12"/>
      <c r="E414" s="4" t="s">
        <v>1097</v>
      </c>
      <c r="F414" s="10" t="s">
        <v>512</v>
      </c>
      <c r="G414" s="4"/>
      <c r="N414" s="61">
        <f>IF(A414="c",0,1/INT((LEN(C414)+1.5)/3))</f>
        <v>0.5</v>
      </c>
      <c r="O414" s="22" t="str">
        <f>LEFT(C414,2)</f>
        <v>NE</v>
      </c>
    </row>
    <row r="415" spans="1:15" ht="38.25">
      <c r="A415" s="10"/>
      <c r="B415" s="20">
        <v>5</v>
      </c>
      <c r="C415" s="10" t="s">
        <v>83</v>
      </c>
      <c r="E415" s="4" t="s">
        <v>765</v>
      </c>
      <c r="F415" s="10" t="s">
        <v>861</v>
      </c>
      <c r="G415" s="30"/>
      <c r="N415" s="61">
        <f>IF(A415="c",0,1/INT((LEN(C415)+1.5)/3))</f>
        <v>1</v>
      </c>
      <c r="O415" s="22" t="str">
        <f>LEFT(C415,2)</f>
        <v>NE</v>
      </c>
    </row>
    <row r="416" spans="1:15" ht="38.25">
      <c r="A416" s="20" t="s">
        <v>158</v>
      </c>
      <c r="B416" s="20">
        <v>3</v>
      </c>
      <c r="C416" s="10" t="s">
        <v>83</v>
      </c>
      <c r="D416" s="12"/>
      <c r="E416" s="4" t="s">
        <v>1173</v>
      </c>
      <c r="F416" s="10" t="s">
        <v>581</v>
      </c>
      <c r="G416" s="4"/>
      <c r="N416" s="61">
        <f>IF(A416="c",0,1/INT((LEN(C416)+1.5)/3))</f>
        <v>1</v>
      </c>
      <c r="O416" s="22" t="str">
        <f>LEFT(C416,2)</f>
        <v>NE</v>
      </c>
    </row>
    <row r="417" spans="2:15" ht="76.5">
      <c r="B417" s="20">
        <v>2</v>
      </c>
      <c r="C417" s="10" t="s">
        <v>71</v>
      </c>
      <c r="E417" s="4" t="s">
        <v>977</v>
      </c>
      <c r="F417" s="10" t="s">
        <v>428</v>
      </c>
      <c r="G417" s="10" t="s">
        <v>204</v>
      </c>
      <c r="H417" s="26" t="s">
        <v>1254</v>
      </c>
      <c r="I417" s="38">
        <v>0.68</v>
      </c>
      <c r="J417" s="38">
        <v>0.73</v>
      </c>
      <c r="K417" s="38">
        <v>0.74</v>
      </c>
      <c r="L417" s="38">
        <v>0.83</v>
      </c>
      <c r="M417" s="38">
        <v>0.78</v>
      </c>
      <c r="N417" s="61">
        <f>IF(A417="c",0,1/INT((LEN(C417)+1.5)/3))</f>
        <v>0.5</v>
      </c>
      <c r="O417" s="22" t="str">
        <f>LEFT(C417,2)</f>
        <v>NH</v>
      </c>
    </row>
    <row r="418" spans="1:15" ht="25.5">
      <c r="A418" s="10"/>
      <c r="B418" s="20">
        <v>5</v>
      </c>
      <c r="C418" s="10" t="s">
        <v>85</v>
      </c>
      <c r="E418" s="4" t="s">
        <v>643</v>
      </c>
      <c r="F418" s="10" t="s">
        <v>862</v>
      </c>
      <c r="G418" s="30"/>
      <c r="N418" s="61">
        <f>IF(A418="c",0,1/INT((LEN(C418)+1.5)/3))</f>
        <v>0.5</v>
      </c>
      <c r="O418" s="22" t="str">
        <f>LEFT(C418,2)</f>
        <v>NH</v>
      </c>
    </row>
    <row r="419" spans="2:15" ht="38.25">
      <c r="B419" s="20">
        <v>2</v>
      </c>
      <c r="C419" s="10" t="s">
        <v>87</v>
      </c>
      <c r="D419" s="10" t="s">
        <v>278</v>
      </c>
      <c r="E419" s="4" t="s">
        <v>980</v>
      </c>
      <c r="F419" s="10" t="s">
        <v>430</v>
      </c>
      <c r="G419" s="10" t="s">
        <v>214</v>
      </c>
      <c r="H419" s="26" t="s">
        <v>1288</v>
      </c>
      <c r="I419" s="38">
        <v>0.72</v>
      </c>
      <c r="J419" s="38">
        <v>0.79</v>
      </c>
      <c r="K419" s="38">
        <v>0.85</v>
      </c>
      <c r="L419" s="38">
        <v>1</v>
      </c>
      <c r="M419" s="38">
        <v>0.89</v>
      </c>
      <c r="N419" s="61">
        <f>IF(A419="c",0,1/INT((LEN(C419)+1.5)/3))</f>
        <v>1</v>
      </c>
      <c r="O419" s="22" t="str">
        <f>LEFT(C419,2)</f>
        <v>NH</v>
      </c>
    </row>
    <row r="420" spans="2:15" ht="51">
      <c r="B420" s="20">
        <v>3</v>
      </c>
      <c r="C420" s="10" t="s">
        <v>71</v>
      </c>
      <c r="D420" s="12"/>
      <c r="E420" s="4" t="s">
        <v>1139</v>
      </c>
      <c r="F420" s="10" t="s">
        <v>549</v>
      </c>
      <c r="G420" s="4"/>
      <c r="N420" s="61">
        <f>IF(A420="c",0,1/INT((LEN(C420)+1.5)/3))</f>
        <v>0.5</v>
      </c>
      <c r="O420" s="22" t="str">
        <f>LEFT(C420,2)</f>
        <v>NH</v>
      </c>
    </row>
    <row r="421" spans="2:15" ht="38.25">
      <c r="B421" s="20">
        <v>6</v>
      </c>
      <c r="C421" s="10" t="s">
        <v>71</v>
      </c>
      <c r="E421" s="4" t="s">
        <v>1461</v>
      </c>
      <c r="F421" s="11" t="s">
        <v>1462</v>
      </c>
      <c r="N421" s="61">
        <f>IF(A421="c",0,1/INT((LEN(C421)+1.5)/3))</f>
        <v>0.5</v>
      </c>
      <c r="O421" s="22" t="str">
        <f>LEFT(C421,2)</f>
        <v>NH</v>
      </c>
    </row>
    <row r="422" spans="1:15" ht="204">
      <c r="A422" s="20" t="s">
        <v>158</v>
      </c>
      <c r="B422" s="20">
        <v>1</v>
      </c>
      <c r="C422" s="10" t="s">
        <v>85</v>
      </c>
      <c r="D422" s="10" t="s">
        <v>367</v>
      </c>
      <c r="E422" s="4" t="s">
        <v>1035</v>
      </c>
      <c r="F422" s="10" t="s">
        <v>406</v>
      </c>
      <c r="G422" s="10" t="s">
        <v>366</v>
      </c>
      <c r="H422" s="26" t="s">
        <v>1289</v>
      </c>
      <c r="I422" s="38">
        <v>0.75</v>
      </c>
      <c r="J422" s="38">
        <v>0.75</v>
      </c>
      <c r="K422" s="38">
        <v>0.82</v>
      </c>
      <c r="L422" s="38">
        <v>0.91</v>
      </c>
      <c r="M422" s="38">
        <v>0.91</v>
      </c>
      <c r="N422" s="61">
        <f>IF(A422="c",0,1/INT((LEN(C422)+1.5)/3))</f>
        <v>0.5</v>
      </c>
      <c r="O422" s="22" t="str">
        <f>LEFT(C422,2)</f>
        <v>NH</v>
      </c>
    </row>
    <row r="423" spans="2:15" ht="38.25">
      <c r="B423" s="20">
        <v>3</v>
      </c>
      <c r="C423" s="10" t="s">
        <v>85</v>
      </c>
      <c r="D423" s="12"/>
      <c r="E423" s="4" t="s">
        <v>1155</v>
      </c>
      <c r="F423" s="10" t="s">
        <v>564</v>
      </c>
      <c r="G423" s="4"/>
      <c r="N423" s="61">
        <f>IF(A423="c",0,1/INT((LEN(C423)+1.5)/3))</f>
        <v>0.5</v>
      </c>
      <c r="O423" s="22" t="str">
        <f>LEFT(C423,2)</f>
        <v>NH</v>
      </c>
    </row>
    <row r="424" spans="2:15" ht="51">
      <c r="B424" s="20">
        <v>3</v>
      </c>
      <c r="C424" s="10" t="s">
        <v>34</v>
      </c>
      <c r="D424" s="12"/>
      <c r="E424" s="4" t="s">
        <v>1179</v>
      </c>
      <c r="F424" s="10" t="s">
        <v>586</v>
      </c>
      <c r="G424" s="4"/>
      <c r="N424" s="61">
        <f>IF(A424="c",0,1/INT((LEN(C424)+1.5)/3))</f>
        <v>0.5</v>
      </c>
      <c r="O424" s="22" t="str">
        <f>LEFT(C424,2)</f>
        <v>NH</v>
      </c>
    </row>
    <row r="425" spans="2:15" ht="38.25">
      <c r="B425" s="20">
        <v>3</v>
      </c>
      <c r="C425" s="10" t="s">
        <v>71</v>
      </c>
      <c r="D425" s="12"/>
      <c r="E425" s="4" t="s">
        <v>1184</v>
      </c>
      <c r="F425" s="10" t="s">
        <v>590</v>
      </c>
      <c r="G425" s="4"/>
      <c r="N425" s="61">
        <f>IF(A425="c",0,1/INT((LEN(C425)+1.5)/3))</f>
        <v>0.5</v>
      </c>
      <c r="O425" s="22" t="str">
        <f>LEFT(C425,2)</f>
        <v>NH</v>
      </c>
    </row>
    <row r="426" spans="1:15" ht="25.5">
      <c r="A426" s="10"/>
      <c r="B426" s="20">
        <v>5</v>
      </c>
      <c r="C426" s="10" t="s">
        <v>381</v>
      </c>
      <c r="E426" s="4" t="s">
        <v>767</v>
      </c>
      <c r="F426" s="10" t="s">
        <v>863</v>
      </c>
      <c r="G426" s="4"/>
      <c r="N426" s="61">
        <f>IF(A426="c",0,1/INT((LEN(C426)+1.5)/3))</f>
        <v>0.5</v>
      </c>
      <c r="O426" s="22" t="str">
        <f>LEFT(C426,2)</f>
        <v>NJ</v>
      </c>
    </row>
    <row r="427" spans="2:15" ht="38.25">
      <c r="B427" s="20">
        <v>3</v>
      </c>
      <c r="C427" s="10" t="s">
        <v>88</v>
      </c>
      <c r="D427" s="12"/>
      <c r="E427" s="4" t="s">
        <v>1094</v>
      </c>
      <c r="F427" s="10" t="s">
        <v>509</v>
      </c>
      <c r="G427" s="4"/>
      <c r="N427" s="61">
        <f>IF(A427="c",0,1/INT((LEN(C427)+1.5)/3))</f>
        <v>1</v>
      </c>
      <c r="O427" s="22" t="str">
        <f>LEFT(C427,2)</f>
        <v>NJ</v>
      </c>
    </row>
    <row r="428" spans="2:15" ht="127.5">
      <c r="B428" s="20">
        <v>1</v>
      </c>
      <c r="C428" s="10" t="s">
        <v>381</v>
      </c>
      <c r="D428" s="10" t="s">
        <v>350</v>
      </c>
      <c r="E428" s="4" t="s">
        <v>950</v>
      </c>
      <c r="F428" s="10" t="s">
        <v>395</v>
      </c>
      <c r="G428" s="10" t="s">
        <v>349</v>
      </c>
      <c r="H428" s="26" t="s">
        <v>1290</v>
      </c>
      <c r="I428" s="38">
        <v>0.66</v>
      </c>
      <c r="J428" s="38">
        <v>0.7</v>
      </c>
      <c r="K428" s="38">
        <v>0.68</v>
      </c>
      <c r="L428" s="38">
        <v>0.78</v>
      </c>
      <c r="M428" s="38">
        <v>0.77</v>
      </c>
      <c r="N428" s="61">
        <f>IF(A428="c",0,1/INT((LEN(C428)+1.5)/3))</f>
        <v>0.5</v>
      </c>
      <c r="O428" s="22" t="str">
        <f>LEFT(C428,2)</f>
        <v>NJ</v>
      </c>
    </row>
    <row r="429" spans="1:15" ht="51">
      <c r="A429" s="10"/>
      <c r="B429" s="20">
        <v>5</v>
      </c>
      <c r="C429" s="10" t="s">
        <v>381</v>
      </c>
      <c r="E429" s="4" t="s">
        <v>768</v>
      </c>
      <c r="F429" s="10" t="s">
        <v>864</v>
      </c>
      <c r="G429" s="4"/>
      <c r="N429" s="61">
        <f>IF(A429="c",0,1/INT((LEN(C429)+1.5)/3))</f>
        <v>0.5</v>
      </c>
      <c r="O429" s="22" t="str">
        <f>LEFT(C429,2)</f>
        <v>NJ</v>
      </c>
    </row>
    <row r="430" spans="2:15" ht="38.25">
      <c r="B430" s="20">
        <v>3</v>
      </c>
      <c r="C430" s="10" t="s">
        <v>88</v>
      </c>
      <c r="D430" s="12"/>
      <c r="E430" s="4" t="s">
        <v>1104</v>
      </c>
      <c r="F430" s="10" t="s">
        <v>519</v>
      </c>
      <c r="G430" s="4"/>
      <c r="N430" s="61">
        <f>IF(A430="c",0,1/INT((LEN(C430)+1.5)/3))</f>
        <v>1</v>
      </c>
      <c r="O430" s="22" t="str">
        <f>LEFT(C430,2)</f>
        <v>NJ</v>
      </c>
    </row>
    <row r="431" spans="2:15" ht="51">
      <c r="B431" s="20">
        <v>2</v>
      </c>
      <c r="C431" s="10" t="s">
        <v>88</v>
      </c>
      <c r="D431" s="10" t="s">
        <v>273</v>
      </c>
      <c r="E431" s="4" t="s">
        <v>963</v>
      </c>
      <c r="F431" s="10" t="s">
        <v>420</v>
      </c>
      <c r="G431" s="10" t="s">
        <v>215</v>
      </c>
      <c r="H431" s="26" t="s">
        <v>1291</v>
      </c>
      <c r="I431" s="38">
        <v>0.53</v>
      </c>
      <c r="J431" s="38">
        <v>0.64</v>
      </c>
      <c r="K431" s="38">
        <v>0.77</v>
      </c>
      <c r="L431" s="38">
        <v>0.59</v>
      </c>
      <c r="M431" s="38">
        <v>0.61</v>
      </c>
      <c r="N431" s="61">
        <f>IF(A431="c",0,1/INT((LEN(C431)+1.5)/3))</f>
        <v>1</v>
      </c>
      <c r="O431" s="22" t="str">
        <f>LEFT(C431,2)</f>
        <v>NJ</v>
      </c>
    </row>
    <row r="432" spans="2:15" ht="38.25">
      <c r="B432" s="20">
        <v>6</v>
      </c>
      <c r="C432" s="10" t="s">
        <v>381</v>
      </c>
      <c r="E432" s="4" t="s">
        <v>1500</v>
      </c>
      <c r="F432" s="11" t="s">
        <v>1501</v>
      </c>
      <c r="N432" s="61">
        <f>IF(A432="c",0,1/INT((LEN(C432)+1.5)/3))</f>
        <v>0.5</v>
      </c>
      <c r="O432" s="22" t="str">
        <f>LEFT(C432,2)</f>
        <v>NJ</v>
      </c>
    </row>
    <row r="433" spans="2:15" ht="38.25">
      <c r="B433" s="20">
        <v>3</v>
      </c>
      <c r="C433" s="10" t="s">
        <v>88</v>
      </c>
      <c r="D433" s="12"/>
      <c r="E433" s="4" t="s">
        <v>1113</v>
      </c>
      <c r="F433" s="10" t="s">
        <v>528</v>
      </c>
      <c r="G433" s="4"/>
      <c r="N433" s="61">
        <f>IF(A433="c",0,1/INT((LEN(C433)+1.5)/3))</f>
        <v>1</v>
      </c>
      <c r="O433" s="22" t="str">
        <f>LEFT(C433,2)</f>
        <v>NJ</v>
      </c>
    </row>
    <row r="434" spans="2:15" ht="38.25">
      <c r="B434" s="20">
        <v>6</v>
      </c>
      <c r="C434" s="10" t="s">
        <v>88</v>
      </c>
      <c r="E434" s="4" t="s">
        <v>1494</v>
      </c>
      <c r="F434" s="11" t="s">
        <v>1495</v>
      </c>
      <c r="N434" s="61">
        <f>IF(A434="c",0,1/INT((LEN(C434)+1.5)/3))</f>
        <v>1</v>
      </c>
      <c r="O434" s="22" t="str">
        <f>LEFT(C434,2)</f>
        <v>NJ</v>
      </c>
    </row>
    <row r="435" spans="2:15" ht="102">
      <c r="B435" s="20">
        <v>1</v>
      </c>
      <c r="C435" s="10" t="s">
        <v>379</v>
      </c>
      <c r="E435" s="4" t="s">
        <v>999</v>
      </c>
      <c r="F435" s="10" t="s">
        <v>403</v>
      </c>
      <c r="G435" s="10" t="s">
        <v>361</v>
      </c>
      <c r="H435" s="26" t="s">
        <v>1292</v>
      </c>
      <c r="I435" s="38">
        <v>0.75</v>
      </c>
      <c r="J435" s="38">
        <v>0.71</v>
      </c>
      <c r="K435" s="38">
        <v>0.88</v>
      </c>
      <c r="L435" s="38">
        <v>0.68</v>
      </c>
      <c r="M435" s="38">
        <v>0.78</v>
      </c>
      <c r="N435" s="61">
        <f>IF(A435="c",0,1/INT((LEN(C435)+1.5)/3))</f>
        <v>0.5</v>
      </c>
      <c r="O435" s="22" t="str">
        <f>LEFT(C435,2)</f>
        <v>NJ</v>
      </c>
    </row>
    <row r="436" spans="2:15" ht="38.25">
      <c r="B436" s="20">
        <v>3</v>
      </c>
      <c r="C436" s="10" t="s">
        <v>88</v>
      </c>
      <c r="D436" s="12"/>
      <c r="E436" s="4" t="s">
        <v>1129</v>
      </c>
      <c r="F436" s="10" t="s">
        <v>540</v>
      </c>
      <c r="G436" s="4"/>
      <c r="N436" s="61">
        <f>IF(A436="c",0,1/INT((LEN(C436)+1.5)/3))</f>
        <v>1</v>
      </c>
      <c r="O436" s="22" t="str">
        <f>LEFT(C436,2)</f>
        <v>NJ</v>
      </c>
    </row>
    <row r="437" spans="2:15" ht="38.25">
      <c r="B437" s="20">
        <v>6</v>
      </c>
      <c r="C437" s="10" t="s">
        <v>88</v>
      </c>
      <c r="E437" s="4" t="s">
        <v>1496</v>
      </c>
      <c r="F437" s="11" t="s">
        <v>1497</v>
      </c>
      <c r="N437" s="61">
        <f>IF(A437="c",0,1/INT((LEN(C437)+1.5)/3))</f>
        <v>1</v>
      </c>
      <c r="O437" s="22" t="str">
        <f>LEFT(C437,2)</f>
        <v>NJ</v>
      </c>
    </row>
    <row r="438" spans="1:15" ht="25.5">
      <c r="A438" s="10"/>
      <c r="B438" s="20">
        <v>5</v>
      </c>
      <c r="C438" s="10" t="s">
        <v>88</v>
      </c>
      <c r="E438" s="4" t="s">
        <v>666</v>
      </c>
      <c r="F438" s="10" t="s">
        <v>865</v>
      </c>
      <c r="G438" s="30"/>
      <c r="N438" s="61">
        <f>IF(A438="c",0,1/INT((LEN(C438)+1.5)/3))</f>
        <v>1</v>
      </c>
      <c r="O438" s="22" t="str">
        <f>LEFT(C438,2)</f>
        <v>NJ</v>
      </c>
    </row>
    <row r="439" spans="1:15" ht="38.25">
      <c r="A439" s="10"/>
      <c r="B439" s="20">
        <v>5</v>
      </c>
      <c r="C439" s="10" t="s">
        <v>381</v>
      </c>
      <c r="E439" s="4" t="s">
        <v>670</v>
      </c>
      <c r="F439" s="10" t="s">
        <v>866</v>
      </c>
      <c r="G439" s="4"/>
      <c r="N439" s="61">
        <f>IF(A439="c",0,1/INT((LEN(C439)+1.5)/3))</f>
        <v>0.5</v>
      </c>
      <c r="O439" s="22" t="str">
        <f>LEFT(C439,2)</f>
        <v>NJ</v>
      </c>
    </row>
    <row r="440" spans="2:15" ht="38.25">
      <c r="B440" s="20">
        <v>3</v>
      </c>
      <c r="C440" s="10" t="s">
        <v>88</v>
      </c>
      <c r="D440" s="12"/>
      <c r="E440" s="4" t="s">
        <v>1145</v>
      </c>
      <c r="F440" s="10" t="s">
        <v>555</v>
      </c>
      <c r="G440" s="4"/>
      <c r="N440" s="61">
        <f>IF(A440="c",0,1/INT((LEN(C440)+1.5)/3))</f>
        <v>1</v>
      </c>
      <c r="O440" s="22" t="str">
        <f>LEFT(C440,2)</f>
        <v>NJ</v>
      </c>
    </row>
    <row r="441" spans="1:15" ht="38.25">
      <c r="A441" s="10"/>
      <c r="B441" s="20">
        <v>5</v>
      </c>
      <c r="C441" s="10" t="s">
        <v>88</v>
      </c>
      <c r="E441" s="4" t="s">
        <v>677</v>
      </c>
      <c r="F441" s="10" t="s">
        <v>867</v>
      </c>
      <c r="G441" s="30"/>
      <c r="N441" s="61">
        <f>IF(A441="c",0,1/INT((LEN(C441)+1.5)/3))</f>
        <v>1</v>
      </c>
      <c r="O441" s="22" t="str">
        <f>LEFT(C441,2)</f>
        <v>NJ</v>
      </c>
    </row>
    <row r="442" spans="2:15" ht="38.25">
      <c r="B442" s="20">
        <v>6</v>
      </c>
      <c r="C442" s="10" t="s">
        <v>379</v>
      </c>
      <c r="E442" s="4" t="s">
        <v>1498</v>
      </c>
      <c r="F442" s="11" t="s">
        <v>1499</v>
      </c>
      <c r="N442" s="61">
        <f>IF(A442="c",0,1/INT((LEN(C442)+1.5)/3))</f>
        <v>0.5</v>
      </c>
      <c r="O442" s="22" t="str">
        <f>LEFT(C442,2)</f>
        <v>NJ</v>
      </c>
    </row>
    <row r="443" spans="1:15" ht="38.25">
      <c r="A443" s="10"/>
      <c r="B443" s="20">
        <v>5</v>
      </c>
      <c r="C443" s="10" t="s">
        <v>88</v>
      </c>
      <c r="E443" s="4" t="s">
        <v>766</v>
      </c>
      <c r="F443" s="10" t="s">
        <v>868</v>
      </c>
      <c r="G443" s="30"/>
      <c r="N443" s="61">
        <f>IF(A443="c",0,1/INT((LEN(C443)+1.5)/3))</f>
        <v>1</v>
      </c>
      <c r="O443" s="22" t="str">
        <f>LEFT(C443,2)</f>
        <v>NJ</v>
      </c>
    </row>
    <row r="444" spans="2:15" ht="127.5">
      <c r="B444" s="20">
        <v>1</v>
      </c>
      <c r="C444" s="10" t="s">
        <v>88</v>
      </c>
      <c r="D444" s="10" t="s">
        <v>369</v>
      </c>
      <c r="E444" s="4" t="s">
        <v>1037</v>
      </c>
      <c r="F444" s="10" t="s">
        <v>408</v>
      </c>
      <c r="G444" s="10" t="s">
        <v>368</v>
      </c>
      <c r="H444" s="26" t="s">
        <v>1293</v>
      </c>
      <c r="I444" s="38">
        <v>0.61</v>
      </c>
      <c r="J444" s="38">
        <v>0.63</v>
      </c>
      <c r="K444" s="38">
        <v>0.84</v>
      </c>
      <c r="L444" s="38">
        <v>0.96</v>
      </c>
      <c r="M444" s="38">
        <v>0.63</v>
      </c>
      <c r="N444" s="61">
        <f>IF(A444="c",0,1/INT((LEN(C444)+1.5)/3))</f>
        <v>1</v>
      </c>
      <c r="O444" s="22" t="str">
        <f>LEFT(C444,2)</f>
        <v>NJ</v>
      </c>
    </row>
    <row r="445" spans="2:15" ht="38.25">
      <c r="B445" s="20">
        <v>6</v>
      </c>
      <c r="C445" s="10" t="s">
        <v>1561</v>
      </c>
      <c r="E445" s="4" t="s">
        <v>1404</v>
      </c>
      <c r="F445" s="11" t="s">
        <v>1405</v>
      </c>
      <c r="N445" s="61">
        <f>IF(A445="c",0,1/INT((LEN(C445)+1.5)/3))</f>
        <v>0.3333333333333333</v>
      </c>
      <c r="O445" s="22" t="str">
        <f>LEFT(C445,2)</f>
        <v>NJ</v>
      </c>
    </row>
    <row r="446" spans="1:15" ht="25.5">
      <c r="A446" s="10"/>
      <c r="B446" s="20">
        <v>5</v>
      </c>
      <c r="C446" s="10" t="s">
        <v>88</v>
      </c>
      <c r="E446" s="4" t="s">
        <v>686</v>
      </c>
      <c r="F446" s="10" t="s">
        <v>869</v>
      </c>
      <c r="G446" s="4"/>
      <c r="N446" s="61">
        <f>IF(A446="c",0,1/INT((LEN(C446)+1.5)/3))</f>
        <v>1</v>
      </c>
      <c r="O446" s="22" t="str">
        <f>LEFT(C446,2)</f>
        <v>NJ</v>
      </c>
    </row>
    <row r="447" spans="2:15" ht="38.25">
      <c r="B447" s="20">
        <v>6</v>
      </c>
      <c r="C447" s="10" t="s">
        <v>381</v>
      </c>
      <c r="E447" s="4" t="s">
        <v>1502</v>
      </c>
      <c r="F447" s="11" t="s">
        <v>1503</v>
      </c>
      <c r="N447" s="61">
        <f>IF(A447="c",0,1/INT((LEN(C447)+1.5)/3))</f>
        <v>0.5</v>
      </c>
      <c r="O447" s="22" t="str">
        <f>LEFT(C447,2)</f>
        <v>NJ</v>
      </c>
    </row>
    <row r="448" spans="1:15" ht="25.5">
      <c r="A448" s="10"/>
      <c r="B448" s="20">
        <v>5</v>
      </c>
      <c r="C448" s="10" t="s">
        <v>88</v>
      </c>
      <c r="E448" s="4" t="s">
        <v>704</v>
      </c>
      <c r="F448" s="10" t="s">
        <v>870</v>
      </c>
      <c r="G448" s="4"/>
      <c r="N448" s="61">
        <f>IF(A448="c",0,1/INT((LEN(C448)+1.5)/3))</f>
        <v>1</v>
      </c>
      <c r="O448" s="22" t="str">
        <f>LEFT(C448,2)</f>
        <v>NJ</v>
      </c>
    </row>
    <row r="449" spans="2:15" ht="38.25">
      <c r="B449" s="20">
        <v>3</v>
      </c>
      <c r="C449" s="10" t="s">
        <v>88</v>
      </c>
      <c r="D449" s="12"/>
      <c r="E449" s="4" t="s">
        <v>1178</v>
      </c>
      <c r="F449" s="10" t="s">
        <v>585</v>
      </c>
      <c r="G449" s="4"/>
      <c r="N449" s="61">
        <f>IF(A449="c",0,1/INT((LEN(C449)+1.5)/3))</f>
        <v>1</v>
      </c>
      <c r="O449" s="22" t="str">
        <f>LEFT(C449,2)</f>
        <v>NJ</v>
      </c>
    </row>
    <row r="450" spans="2:15" ht="38.25">
      <c r="B450" s="20">
        <v>3</v>
      </c>
      <c r="C450" s="10" t="s">
        <v>89</v>
      </c>
      <c r="D450" s="12"/>
      <c r="E450" s="4" t="s">
        <v>1087</v>
      </c>
      <c r="F450" s="10" t="s">
        <v>506</v>
      </c>
      <c r="G450" s="4"/>
      <c r="N450" s="61">
        <f>IF(A450="c",0,1/INT((LEN(C450)+1.5)/3))</f>
        <v>1</v>
      </c>
      <c r="O450" s="22" t="str">
        <f>LEFT(C450,2)</f>
        <v>NM</v>
      </c>
    </row>
    <row r="451" spans="2:15" ht="25.5">
      <c r="B451" s="20">
        <v>6</v>
      </c>
      <c r="C451" s="10" t="s">
        <v>5</v>
      </c>
      <c r="E451" s="4" t="s">
        <v>1370</v>
      </c>
      <c r="F451" s="11" t="s">
        <v>1371</v>
      </c>
      <c r="N451" s="61">
        <f>IF(A451="c",0,1/INT((LEN(C451)+1.5)/3))</f>
        <v>0.5</v>
      </c>
      <c r="O451" s="22" t="str">
        <f>LEFT(C451,2)</f>
        <v>NM</v>
      </c>
    </row>
    <row r="452" spans="1:15" ht="38.25">
      <c r="A452" s="10"/>
      <c r="B452" s="20">
        <v>5</v>
      </c>
      <c r="C452" s="10" t="s">
        <v>644</v>
      </c>
      <c r="E452" s="4" t="s">
        <v>645</v>
      </c>
      <c r="F452" s="10" t="s">
        <v>871</v>
      </c>
      <c r="G452" s="4"/>
      <c r="N452" s="61">
        <f>IF(A452="c",0,1/INT((LEN(C452)+1.5)/3))</f>
        <v>0.5</v>
      </c>
      <c r="O452" s="22" t="str">
        <f>LEFT(C452,2)</f>
        <v>NM</v>
      </c>
    </row>
    <row r="453" spans="2:15" ht="38.25">
      <c r="B453" s="20">
        <v>3</v>
      </c>
      <c r="C453" s="10" t="s">
        <v>5</v>
      </c>
      <c r="D453" s="12"/>
      <c r="E453" s="4" t="s">
        <v>1124</v>
      </c>
      <c r="F453" s="10" t="s">
        <v>537</v>
      </c>
      <c r="G453" s="4"/>
      <c r="N453" s="61">
        <f>IF(A453="c",0,1/INT((LEN(C453)+1.5)/3))</f>
        <v>0.5</v>
      </c>
      <c r="O453" s="22" t="str">
        <f>LEFT(C453,2)</f>
        <v>NM</v>
      </c>
    </row>
    <row r="454" spans="1:15" ht="25.5">
      <c r="A454" s="20" t="s">
        <v>907</v>
      </c>
      <c r="B454" s="20">
        <v>0</v>
      </c>
      <c r="C454" s="10" t="s">
        <v>89</v>
      </c>
      <c r="D454" s="10" t="s">
        <v>134</v>
      </c>
      <c r="E454" s="4" t="s">
        <v>150</v>
      </c>
      <c r="G454" s="10" t="s">
        <v>905</v>
      </c>
      <c r="I454" s="38">
        <v>0.73</v>
      </c>
      <c r="J454" s="38">
        <v>0.67</v>
      </c>
      <c r="K454" s="38">
        <v>0.81</v>
      </c>
      <c r="L454" s="38">
        <v>0.8</v>
      </c>
      <c r="M454" s="38">
        <v>0.2</v>
      </c>
      <c r="N454" s="61">
        <f>IF(A454="c",0,1/INT((LEN(C454)+1.5)/3))</f>
        <v>0</v>
      </c>
      <c r="O454" s="22" t="str">
        <f>LEFT(C454,2)</f>
        <v>NM</v>
      </c>
    </row>
    <row r="455" spans="1:15" ht="38.25">
      <c r="A455" s="10"/>
      <c r="B455" s="20">
        <v>5</v>
      </c>
      <c r="C455" s="10" t="s">
        <v>89</v>
      </c>
      <c r="E455" s="4" t="s">
        <v>708</v>
      </c>
      <c r="F455" s="10" t="s">
        <v>872</v>
      </c>
      <c r="G455" s="4"/>
      <c r="N455" s="61">
        <f>IF(A455="c",0,1/INT((LEN(C455)+1.5)/3))</f>
        <v>1</v>
      </c>
      <c r="O455" s="22" t="str">
        <f>LEFT(C455,2)</f>
        <v>NM</v>
      </c>
    </row>
    <row r="456" spans="2:15" ht="38.25">
      <c r="B456" s="20">
        <v>3</v>
      </c>
      <c r="C456" s="10" t="s">
        <v>84</v>
      </c>
      <c r="D456" s="12"/>
      <c r="E456" s="4" t="s">
        <v>1079</v>
      </c>
      <c r="F456" s="10" t="s">
        <v>503</v>
      </c>
      <c r="N456" s="61">
        <f>IF(A456="c",0,1/INT((LEN(C456)+1.5)/3))</f>
        <v>1</v>
      </c>
      <c r="O456" s="22" t="str">
        <f>LEFT(C456,2)</f>
        <v>NV</v>
      </c>
    </row>
    <row r="457" spans="1:15" ht="38.25">
      <c r="A457" s="10"/>
      <c r="B457" s="20">
        <v>5</v>
      </c>
      <c r="C457" s="10" t="s">
        <v>771</v>
      </c>
      <c r="E457" s="4" t="s">
        <v>1001</v>
      </c>
      <c r="F457" s="10" t="s">
        <v>799</v>
      </c>
      <c r="G457" s="4"/>
      <c r="H457" s="26" t="s">
        <v>1203</v>
      </c>
      <c r="I457" s="38">
        <v>0.57</v>
      </c>
      <c r="J457" s="38">
        <v>0.64</v>
      </c>
      <c r="K457" s="38">
        <v>0.45</v>
      </c>
      <c r="L457" s="38">
        <v>0</v>
      </c>
      <c r="M457" s="38">
        <v>0.72</v>
      </c>
      <c r="N457" s="61">
        <f>IF(A457="c",0,1/INT((LEN(C457)+1.5)/3))</f>
        <v>0.3333333333333333</v>
      </c>
      <c r="O457" s="22" t="str">
        <f>LEFT(C457,2)</f>
        <v>NV</v>
      </c>
    </row>
    <row r="458" spans="1:15" ht="25.5">
      <c r="A458" s="20" t="s">
        <v>907</v>
      </c>
      <c r="B458" s="20">
        <v>0</v>
      </c>
      <c r="C458" s="10" t="s">
        <v>84</v>
      </c>
      <c r="D458" s="10" t="s">
        <v>122</v>
      </c>
      <c r="E458" s="4" t="s">
        <v>1002</v>
      </c>
      <c r="G458" s="10" t="s">
        <v>1189</v>
      </c>
      <c r="H458" s="26" t="s">
        <v>1294</v>
      </c>
      <c r="I458" s="38">
        <v>0.47</v>
      </c>
      <c r="J458" s="38">
        <v>0.61</v>
      </c>
      <c r="K458" s="38">
        <v>0.55</v>
      </c>
      <c r="M458" s="38">
        <v>0.76</v>
      </c>
      <c r="N458" s="61">
        <f>IF(A458="c",0,1/INT((LEN(C458)+1.5)/3))</f>
        <v>0</v>
      </c>
      <c r="O458" s="22" t="str">
        <f>LEFT(C458,2)</f>
        <v>NV</v>
      </c>
    </row>
    <row r="459" spans="2:15" ht="38.25">
      <c r="B459" s="20">
        <v>2</v>
      </c>
      <c r="C459" s="10" t="s">
        <v>84</v>
      </c>
      <c r="D459" s="10" t="s">
        <v>307</v>
      </c>
      <c r="E459" s="4" t="s">
        <v>1032</v>
      </c>
      <c r="F459" s="10" t="s">
        <v>458</v>
      </c>
      <c r="G459" s="10" t="s">
        <v>213</v>
      </c>
      <c r="H459" s="26" t="s">
        <v>1295</v>
      </c>
      <c r="N459" s="61">
        <f>IF(A459="c",0,1/INT((LEN(C459)+1.5)/3))</f>
        <v>1</v>
      </c>
      <c r="O459" s="22" t="str">
        <f>LEFT(C459,2)</f>
        <v>NV</v>
      </c>
    </row>
    <row r="460" spans="1:15" ht="38.25">
      <c r="A460" s="10"/>
      <c r="B460" s="20">
        <v>5</v>
      </c>
      <c r="C460" s="10" t="s">
        <v>770</v>
      </c>
      <c r="E460" s="4" t="s">
        <v>691</v>
      </c>
      <c r="F460" s="10" t="s">
        <v>791</v>
      </c>
      <c r="G460" s="4"/>
      <c r="N460" s="61">
        <f>IF(A460="c",0,1/INT((LEN(C460)+1.5)/3))</f>
        <v>0.3333333333333333</v>
      </c>
      <c r="O460" s="22" t="str">
        <f>LEFT(C460,2)</f>
        <v>NV</v>
      </c>
    </row>
    <row r="461" spans="1:15" ht="25.5">
      <c r="A461" s="10"/>
      <c r="B461" s="20">
        <v>5</v>
      </c>
      <c r="C461" s="10" t="s">
        <v>84</v>
      </c>
      <c r="E461" s="4" t="s">
        <v>707</v>
      </c>
      <c r="F461" s="10" t="s">
        <v>873</v>
      </c>
      <c r="G461" s="4"/>
      <c r="N461" s="61">
        <f>IF(A461="c",0,1/INT((LEN(C461)+1.5)/3))</f>
        <v>1</v>
      </c>
      <c r="O461" s="22" t="str">
        <f>LEFT(C461,2)</f>
        <v>NV</v>
      </c>
    </row>
    <row r="462" spans="1:15" ht="38.25">
      <c r="A462" s="10"/>
      <c r="B462" s="20">
        <v>5</v>
      </c>
      <c r="C462" s="10" t="s">
        <v>90</v>
      </c>
      <c r="E462" s="4" t="s">
        <v>615</v>
      </c>
      <c r="F462" s="10" t="s">
        <v>809</v>
      </c>
      <c r="G462" s="4"/>
      <c r="N462" s="61">
        <f>IF(A462="c",0,1/INT((LEN(C462)+1.5)/3))</f>
        <v>1</v>
      </c>
      <c r="O462" s="22" t="str">
        <f>LEFT(C462,2)</f>
        <v>NY</v>
      </c>
    </row>
    <row r="463" spans="2:15" ht="63.75">
      <c r="B463" s="20">
        <v>1</v>
      </c>
      <c r="C463" s="10" t="s">
        <v>19</v>
      </c>
      <c r="D463" s="10" t="s">
        <v>340</v>
      </c>
      <c r="E463" s="4" t="s">
        <v>938</v>
      </c>
      <c r="F463" s="10" t="s">
        <v>390</v>
      </c>
      <c r="G463" s="10" t="s">
        <v>339</v>
      </c>
      <c r="H463" s="26" t="s">
        <v>1214</v>
      </c>
      <c r="I463" s="38">
        <v>0.79</v>
      </c>
      <c r="J463" s="38">
        <v>0.73</v>
      </c>
      <c r="K463" s="38">
        <v>0.86</v>
      </c>
      <c r="L463" s="38">
        <v>0.68</v>
      </c>
      <c r="M463" s="38">
        <v>0.74</v>
      </c>
      <c r="N463" s="61">
        <f>IF(A463="c",0,1/INT((LEN(C463)+1.5)/3))</f>
        <v>0.5</v>
      </c>
      <c r="O463" s="22" t="str">
        <f>LEFT(C463,2)</f>
        <v>NY</v>
      </c>
    </row>
    <row r="464" spans="2:15" ht="38.25">
      <c r="B464" s="20">
        <v>2</v>
      </c>
      <c r="C464" s="10" t="s">
        <v>90</v>
      </c>
      <c r="D464" s="10" t="s">
        <v>262</v>
      </c>
      <c r="E464" s="4" t="s">
        <v>941</v>
      </c>
      <c r="F464" s="10" t="s">
        <v>263</v>
      </c>
      <c r="G464" s="10" t="s">
        <v>216</v>
      </c>
      <c r="H464" s="26" t="s">
        <v>1296</v>
      </c>
      <c r="I464" s="38">
        <v>0.72</v>
      </c>
      <c r="J464" s="38">
        <v>0.72</v>
      </c>
      <c r="K464" s="38">
        <v>0.7</v>
      </c>
      <c r="L464" s="38">
        <v>0.79</v>
      </c>
      <c r="M464" s="38">
        <v>0.46</v>
      </c>
      <c r="N464" s="61">
        <f>IF(A464="c",0,1/INT((LEN(C464)+1.5)/3))</f>
        <v>1</v>
      </c>
      <c r="O464" s="22" t="str">
        <f>LEFT(C464,2)</f>
        <v>NY</v>
      </c>
    </row>
    <row r="465" spans="2:15" ht="63.75">
      <c r="B465" s="20">
        <v>1</v>
      </c>
      <c r="C465" s="10" t="s">
        <v>90</v>
      </c>
      <c r="D465" s="10" t="s">
        <v>348</v>
      </c>
      <c r="E465" s="4" t="s">
        <v>944</v>
      </c>
      <c r="F465" s="10" t="s">
        <v>394</v>
      </c>
      <c r="G465" s="10" t="s">
        <v>347</v>
      </c>
      <c r="H465" s="26" t="s">
        <v>1297</v>
      </c>
      <c r="I465" s="38">
        <v>0.5</v>
      </c>
      <c r="J465" s="38">
        <v>0.65</v>
      </c>
      <c r="K465" s="38">
        <v>0.69</v>
      </c>
      <c r="L465" s="38">
        <v>0.73</v>
      </c>
      <c r="M465" s="38">
        <v>0.69</v>
      </c>
      <c r="N465" s="61">
        <f>IF(A465="c",0,1/INT((LEN(C465)+1.5)/3))</f>
        <v>1</v>
      </c>
      <c r="O465" s="22" t="str">
        <f>LEFT(C465,2)</f>
        <v>NY</v>
      </c>
    </row>
    <row r="466" spans="1:15" ht="25.5">
      <c r="A466" s="10"/>
      <c r="B466" s="20">
        <v>5</v>
      </c>
      <c r="C466" s="10" t="s">
        <v>90</v>
      </c>
      <c r="E466" s="4" t="s">
        <v>620</v>
      </c>
      <c r="F466" s="10" t="s">
        <v>874</v>
      </c>
      <c r="G466" s="4"/>
      <c r="N466" s="61">
        <f>IF(A466="c",0,1/INT((LEN(C466)+1.5)/3))</f>
        <v>1</v>
      </c>
      <c r="O466" s="22" t="str">
        <f>LEFT(C466,2)</f>
        <v>NY</v>
      </c>
    </row>
    <row r="467" spans="2:15" ht="25.5">
      <c r="B467" s="20">
        <v>6</v>
      </c>
      <c r="C467" s="10" t="s">
        <v>1549</v>
      </c>
      <c r="E467" s="4" t="s">
        <v>1362</v>
      </c>
      <c r="F467" s="11" t="s">
        <v>1363</v>
      </c>
      <c r="N467" s="61">
        <f>IF(A467="c",0,1/INT((LEN(C467)+1.5)/3))</f>
        <v>0.3333333333333333</v>
      </c>
      <c r="O467" s="22" t="str">
        <f>LEFT(C467,2)</f>
        <v>NY</v>
      </c>
    </row>
    <row r="468" spans="2:15" ht="38.25">
      <c r="B468" s="20">
        <v>2</v>
      </c>
      <c r="C468" s="10" t="s">
        <v>90</v>
      </c>
      <c r="E468" s="4" t="s">
        <v>957</v>
      </c>
      <c r="F468" s="10" t="s">
        <v>419</v>
      </c>
      <c r="G468" s="10" t="s">
        <v>217</v>
      </c>
      <c r="H468" s="26" t="s">
        <v>1298</v>
      </c>
      <c r="I468" s="38">
        <v>0.7</v>
      </c>
      <c r="J468" s="38">
        <v>0.7</v>
      </c>
      <c r="K468" s="38">
        <v>0.94</v>
      </c>
      <c r="L468" s="38">
        <v>0.9</v>
      </c>
      <c r="M468" s="38">
        <v>0.83</v>
      </c>
      <c r="N468" s="61">
        <f>IF(A468="c",0,1/INT((LEN(C468)+1.5)/3))</f>
        <v>1</v>
      </c>
      <c r="O468" s="22" t="str">
        <f>LEFT(C468,2)</f>
        <v>NY</v>
      </c>
    </row>
    <row r="469" spans="2:15" ht="38.25">
      <c r="B469" s="20">
        <v>2</v>
      </c>
      <c r="C469" s="10" t="s">
        <v>90</v>
      </c>
      <c r="D469" s="10" t="s">
        <v>291</v>
      </c>
      <c r="E469" s="4" t="s">
        <v>961</v>
      </c>
      <c r="F469" s="10" t="s">
        <v>1190</v>
      </c>
      <c r="G469" s="10" t="s">
        <v>1191</v>
      </c>
      <c r="H469" s="26" t="s">
        <v>1305</v>
      </c>
      <c r="I469" s="38">
        <v>0.54</v>
      </c>
      <c r="J469" s="38">
        <v>0.63</v>
      </c>
      <c r="K469" s="38">
        <v>0.71</v>
      </c>
      <c r="L469" s="38">
        <v>0.77</v>
      </c>
      <c r="M469" s="38">
        <v>0.94</v>
      </c>
      <c r="N469" s="61">
        <f>IF(A469="c",0,1/INT((LEN(C469)+1.5)/3))</f>
        <v>1</v>
      </c>
      <c r="O469" s="22" t="str">
        <f>LEFT(C469,2)</f>
        <v>NY</v>
      </c>
    </row>
    <row r="470" spans="2:15" ht="51">
      <c r="B470" s="20">
        <v>6</v>
      </c>
      <c r="C470" s="10" t="s">
        <v>90</v>
      </c>
      <c r="E470" s="4" t="s">
        <v>1506</v>
      </c>
      <c r="F470" s="11" t="s">
        <v>1507</v>
      </c>
      <c r="N470" s="61">
        <f>IF(A470="c",0,1/INT((LEN(C470)+1.5)/3))</f>
        <v>1</v>
      </c>
      <c r="O470" s="22" t="str">
        <f>LEFT(C470,2)</f>
        <v>NY</v>
      </c>
    </row>
    <row r="471" spans="2:15" ht="51">
      <c r="B471" s="20">
        <v>2</v>
      </c>
      <c r="C471" s="10" t="s">
        <v>90</v>
      </c>
      <c r="D471" s="10" t="s">
        <v>274</v>
      </c>
      <c r="E471" s="4" t="s">
        <v>965</v>
      </c>
      <c r="F471" s="10" t="s">
        <v>421</v>
      </c>
      <c r="G471" s="10" t="s">
        <v>218</v>
      </c>
      <c r="H471" s="26" t="s">
        <v>1299</v>
      </c>
      <c r="I471" s="38">
        <v>0.51</v>
      </c>
      <c r="J471" s="38">
        <v>0.67</v>
      </c>
      <c r="K471" s="38">
        <v>0.91</v>
      </c>
      <c r="L471" s="38">
        <v>0.89</v>
      </c>
      <c r="M471" s="38">
        <v>0.97</v>
      </c>
      <c r="N471" s="61">
        <f>IF(A471="c",0,1/INT((LEN(C471)+1.5)/3))</f>
        <v>1</v>
      </c>
      <c r="O471" s="22" t="str">
        <f>LEFT(C471,2)</f>
        <v>NY</v>
      </c>
    </row>
    <row r="472" spans="2:15" ht="38.25">
      <c r="B472" s="20">
        <v>3</v>
      </c>
      <c r="C472" s="10" t="s">
        <v>57</v>
      </c>
      <c r="D472" s="12"/>
      <c r="E472" s="4" t="s">
        <v>1108</v>
      </c>
      <c r="F472" s="10" t="s">
        <v>523</v>
      </c>
      <c r="G472" s="4"/>
      <c r="N472" s="61">
        <f>IF(A472="c",0,1/INT((LEN(C472)+1.5)/3))</f>
        <v>0.2</v>
      </c>
      <c r="O472" s="22" t="str">
        <f>LEFT(C472,2)</f>
        <v>NY</v>
      </c>
    </row>
    <row r="473" spans="2:15" ht="114.75">
      <c r="B473" s="20">
        <v>1</v>
      </c>
      <c r="C473" s="10" t="s">
        <v>90</v>
      </c>
      <c r="D473" s="10" t="s">
        <v>357</v>
      </c>
      <c r="E473" s="4" t="s">
        <v>971</v>
      </c>
      <c r="F473" s="10" t="s">
        <v>398</v>
      </c>
      <c r="G473" s="10" t="s">
        <v>356</v>
      </c>
      <c r="H473" s="26" t="s">
        <v>1300</v>
      </c>
      <c r="I473" s="38">
        <v>0.65</v>
      </c>
      <c r="J473" s="38">
        <v>0.67</v>
      </c>
      <c r="K473" s="38">
        <v>0.47</v>
      </c>
      <c r="L473" s="38">
        <v>0.82</v>
      </c>
      <c r="M473" s="38">
        <v>0.76</v>
      </c>
      <c r="N473" s="61">
        <f>IF(A473="c",0,1/INT((LEN(C473)+1.5)/3))</f>
        <v>1</v>
      </c>
      <c r="O473" s="22" t="str">
        <f>LEFT(C473,2)</f>
        <v>NY</v>
      </c>
    </row>
    <row r="474" spans="2:15" ht="38.25">
      <c r="B474" s="20">
        <v>2</v>
      </c>
      <c r="C474" s="10" t="s">
        <v>91</v>
      </c>
      <c r="D474" s="10" t="s">
        <v>276</v>
      </c>
      <c r="E474" s="4" t="s">
        <v>974</v>
      </c>
      <c r="F474" s="10" t="s">
        <v>426</v>
      </c>
      <c r="G474" s="10" t="s">
        <v>219</v>
      </c>
      <c r="H474" s="26" t="s">
        <v>1301</v>
      </c>
      <c r="I474" s="38">
        <v>0.71</v>
      </c>
      <c r="J474" s="38">
        <v>0.74</v>
      </c>
      <c r="K474" s="38">
        <v>0.76</v>
      </c>
      <c r="L474" s="38">
        <v>0.65</v>
      </c>
      <c r="M474" s="38">
        <v>0.55</v>
      </c>
      <c r="N474" s="61">
        <f>IF(A474="c",0,1/INT((LEN(C474)+1.5)/3))</f>
        <v>0.5</v>
      </c>
      <c r="O474" s="22" t="str">
        <f>LEFT(C474,2)</f>
        <v>NY</v>
      </c>
    </row>
    <row r="475" spans="2:15" ht="153">
      <c r="B475" s="20">
        <v>1</v>
      </c>
      <c r="C475" s="10" t="s">
        <v>90</v>
      </c>
      <c r="D475" s="10" t="s">
        <v>355</v>
      </c>
      <c r="E475" s="4" t="s">
        <v>976</v>
      </c>
      <c r="F475" s="10" t="s">
        <v>399</v>
      </c>
      <c r="G475" s="10" t="s">
        <v>354</v>
      </c>
      <c r="H475" s="26" t="s">
        <v>1302</v>
      </c>
      <c r="I475" s="38">
        <v>0.77</v>
      </c>
      <c r="J475" s="38">
        <v>0.78</v>
      </c>
      <c r="K475" s="38">
        <v>0.94</v>
      </c>
      <c r="L475" s="38">
        <v>0.75</v>
      </c>
      <c r="M475" s="38">
        <v>0.74</v>
      </c>
      <c r="N475" s="61">
        <f>IF(A475="c",0,1/INT((LEN(C475)+1.5)/3))</f>
        <v>1</v>
      </c>
      <c r="O475" s="22" t="str">
        <f>LEFT(C475,2)</f>
        <v>NY</v>
      </c>
    </row>
    <row r="476" spans="2:15" ht="38.25">
      <c r="B476" s="20">
        <v>6</v>
      </c>
      <c r="C476" s="10" t="s">
        <v>19</v>
      </c>
      <c r="E476" s="4" t="s">
        <v>1387</v>
      </c>
      <c r="F476" s="11" t="s">
        <v>1388</v>
      </c>
      <c r="N476" s="61">
        <f>IF(A476="c",0,1/INT((LEN(C476)+1.5)/3))</f>
        <v>0.5</v>
      </c>
      <c r="O476" s="22" t="str">
        <f>LEFT(C476,2)</f>
        <v>NY</v>
      </c>
    </row>
    <row r="477" spans="2:15" ht="51">
      <c r="B477" s="20">
        <v>1</v>
      </c>
      <c r="C477" s="10" t="s">
        <v>91</v>
      </c>
      <c r="E477" s="4" t="s">
        <v>982</v>
      </c>
      <c r="F477" s="10" t="s">
        <v>401</v>
      </c>
      <c r="G477" s="10" t="s">
        <v>359</v>
      </c>
      <c r="H477" s="26" t="s">
        <v>1303</v>
      </c>
      <c r="I477" s="38">
        <v>0.71</v>
      </c>
      <c r="J477" s="38">
        <v>0.79</v>
      </c>
      <c r="K477" s="38">
        <v>0</v>
      </c>
      <c r="L477" s="38">
        <v>0.37</v>
      </c>
      <c r="M477" s="38">
        <v>0.76</v>
      </c>
      <c r="N477" s="61">
        <f>IF(A477="c",0,1/INT((LEN(C477)+1.5)/3))</f>
        <v>0.5</v>
      </c>
      <c r="O477" s="22" t="str">
        <f>LEFT(C477,2)</f>
        <v>NY</v>
      </c>
    </row>
    <row r="478" spans="1:15" ht="38.25">
      <c r="A478" s="10"/>
      <c r="B478" s="20">
        <v>5</v>
      </c>
      <c r="C478" s="10" t="s">
        <v>19</v>
      </c>
      <c r="E478" s="4" t="s">
        <v>649</v>
      </c>
      <c r="F478" s="10" t="s">
        <v>808</v>
      </c>
      <c r="G478" s="4"/>
      <c r="N478" s="61">
        <f>IF(A478="c",0,1/INT((LEN(C478)+1.5)/3))</f>
        <v>0.5</v>
      </c>
      <c r="O478" s="22" t="str">
        <f>LEFT(C478,2)</f>
        <v>NY</v>
      </c>
    </row>
    <row r="479" spans="2:15" ht="102">
      <c r="B479" s="20">
        <v>1</v>
      </c>
      <c r="C479" s="10" t="s">
        <v>382</v>
      </c>
      <c r="E479" s="4" t="s">
        <v>999</v>
      </c>
      <c r="F479" s="10" t="s">
        <v>403</v>
      </c>
      <c r="G479" s="10" t="s">
        <v>361</v>
      </c>
      <c r="H479" s="26" t="s">
        <v>1292</v>
      </c>
      <c r="I479" s="38">
        <v>0.75</v>
      </c>
      <c r="J479" s="38">
        <v>0.71</v>
      </c>
      <c r="K479" s="38">
        <v>0.88</v>
      </c>
      <c r="L479" s="38">
        <v>0.68</v>
      </c>
      <c r="M479" s="38">
        <v>0.78</v>
      </c>
      <c r="N479" s="61">
        <f>IF(A479="c",0,1/INT((LEN(C479)+1.5)/3))</f>
        <v>0.5</v>
      </c>
      <c r="O479" s="22" t="str">
        <f>LEFT(C479,2)</f>
        <v>NY</v>
      </c>
    </row>
    <row r="480" spans="2:15" ht="25.5">
      <c r="B480" s="20">
        <v>6</v>
      </c>
      <c r="C480" s="10" t="s">
        <v>90</v>
      </c>
      <c r="E480" s="4" t="s">
        <v>1508</v>
      </c>
      <c r="F480" s="11" t="s">
        <v>1509</v>
      </c>
      <c r="N480" s="61">
        <f>IF(A480="c",0,1/INT((LEN(C480)+1.5)/3))</f>
        <v>1</v>
      </c>
      <c r="O480" s="22" t="str">
        <f>LEFT(C480,2)</f>
        <v>NY</v>
      </c>
    </row>
    <row r="481" spans="2:15" ht="25.5">
      <c r="B481" s="20">
        <v>2</v>
      </c>
      <c r="C481" s="10" t="s">
        <v>90</v>
      </c>
      <c r="D481" s="10" t="s">
        <v>288</v>
      </c>
      <c r="E481" s="4" t="s">
        <v>1003</v>
      </c>
      <c r="F481" s="10" t="s">
        <v>441</v>
      </c>
      <c r="G481" s="10" t="s">
        <v>220</v>
      </c>
      <c r="H481" s="26" t="s">
        <v>1304</v>
      </c>
      <c r="I481" s="38">
        <v>0.41</v>
      </c>
      <c r="J481" s="38">
        <v>0.63</v>
      </c>
      <c r="K481" s="38">
        <v>0.48</v>
      </c>
      <c r="L481" s="38">
        <v>0.76</v>
      </c>
      <c r="M481" s="38">
        <v>0.52</v>
      </c>
      <c r="N481" s="61">
        <f>IF(A481="c",0,1/INT((LEN(C481)+1.5)/3))</f>
        <v>1</v>
      </c>
      <c r="O481" s="22" t="str">
        <f>LEFT(C481,2)</f>
        <v>NY</v>
      </c>
    </row>
    <row r="482" spans="2:15" ht="38.25">
      <c r="B482" s="20">
        <v>3</v>
      </c>
      <c r="C482" s="10" t="s">
        <v>90</v>
      </c>
      <c r="D482" s="12"/>
      <c r="E482" s="4" t="s">
        <v>1128</v>
      </c>
      <c r="F482" s="10" t="s">
        <v>539</v>
      </c>
      <c r="G482" s="4"/>
      <c r="N482" s="61">
        <f>IF(A482="c",0,1/INT((LEN(C482)+1.5)/3))</f>
        <v>1</v>
      </c>
      <c r="O482" s="22" t="str">
        <f>LEFT(C482,2)</f>
        <v>NY</v>
      </c>
    </row>
    <row r="483" spans="2:15" ht="38.25">
      <c r="B483" s="20">
        <v>6</v>
      </c>
      <c r="C483" s="10" t="s">
        <v>90</v>
      </c>
      <c r="E483" s="4" t="s">
        <v>1504</v>
      </c>
      <c r="F483" s="11" t="s">
        <v>1505</v>
      </c>
      <c r="N483" s="61">
        <f>IF(A483="c",0,1/INT((LEN(C483)+1.5)/3))</f>
        <v>1</v>
      </c>
      <c r="O483" s="22" t="str">
        <f>LEFT(C483,2)</f>
        <v>NY</v>
      </c>
    </row>
    <row r="484" spans="2:15" ht="38.25">
      <c r="B484" s="20">
        <v>3</v>
      </c>
      <c r="C484" s="10" t="s">
        <v>91</v>
      </c>
      <c r="D484" s="12"/>
      <c r="E484" s="4" t="s">
        <v>1138</v>
      </c>
      <c r="F484" s="10" t="s">
        <v>547</v>
      </c>
      <c r="G484" s="4"/>
      <c r="N484" s="61">
        <f>IF(A484="c",0,1/INT((LEN(C484)+1.5)/3))</f>
        <v>0.5</v>
      </c>
      <c r="O484" s="22" t="str">
        <f>LEFT(C484,2)</f>
        <v>NY</v>
      </c>
    </row>
    <row r="485" spans="2:15" ht="102">
      <c r="B485" s="20">
        <v>0</v>
      </c>
      <c r="C485" s="10" t="s">
        <v>90</v>
      </c>
      <c r="D485" s="10" t="s">
        <v>126</v>
      </c>
      <c r="E485" s="4" t="s">
        <v>1028</v>
      </c>
      <c r="G485" s="10" t="s">
        <v>127</v>
      </c>
      <c r="H485" s="26" t="s">
        <v>1306</v>
      </c>
      <c r="I485" s="38">
        <v>0.61</v>
      </c>
      <c r="J485" s="38">
        <v>0.68</v>
      </c>
      <c r="K485" s="38">
        <v>0.74</v>
      </c>
      <c r="L485" s="38">
        <v>0.71</v>
      </c>
      <c r="M485" s="38">
        <v>0.72</v>
      </c>
      <c r="N485" s="61">
        <f>IF(A485="c",0,1/INT((LEN(C485)+1.5)/3))</f>
        <v>1</v>
      </c>
      <c r="O485" s="22" t="str">
        <f>LEFT(C485,2)</f>
        <v>NY</v>
      </c>
    </row>
    <row r="486" spans="2:15" ht="25.5">
      <c r="B486" s="20">
        <v>2</v>
      </c>
      <c r="C486" s="10" t="s">
        <v>90</v>
      </c>
      <c r="D486" s="10" t="s">
        <v>305</v>
      </c>
      <c r="E486" s="4" t="s">
        <v>1030</v>
      </c>
      <c r="F486" s="10" t="s">
        <v>456</v>
      </c>
      <c r="G486" s="10" t="s">
        <v>221</v>
      </c>
      <c r="H486" s="26" t="s">
        <v>1307</v>
      </c>
      <c r="I486" s="38">
        <v>0.7</v>
      </c>
      <c r="J486" s="38">
        <v>0.67</v>
      </c>
      <c r="K486" s="38">
        <v>0.67</v>
      </c>
      <c r="L486" s="38">
        <v>0.7</v>
      </c>
      <c r="M486" s="38">
        <v>0.91</v>
      </c>
      <c r="N486" s="61">
        <f>IF(A486="c",0,1/INT((LEN(C486)+1.5)/3))</f>
        <v>1</v>
      </c>
      <c r="O486" s="22" t="str">
        <f>LEFT(C486,2)</f>
        <v>NY</v>
      </c>
    </row>
    <row r="487" spans="1:15" ht="38.25">
      <c r="A487" s="10"/>
      <c r="B487" s="20">
        <v>5</v>
      </c>
      <c r="C487" s="10" t="s">
        <v>90</v>
      </c>
      <c r="E487" s="4" t="s">
        <v>678</v>
      </c>
      <c r="F487" s="10" t="s">
        <v>875</v>
      </c>
      <c r="G487" s="4"/>
      <c r="N487" s="61">
        <f>IF(A487="c",0,1/INT((LEN(C487)+1.5)/3))</f>
        <v>1</v>
      </c>
      <c r="O487" s="22" t="str">
        <f>LEFT(C487,2)</f>
        <v>NY</v>
      </c>
    </row>
    <row r="488" spans="2:15" ht="38.25">
      <c r="B488" s="20">
        <v>6</v>
      </c>
      <c r="C488" s="10" t="s">
        <v>382</v>
      </c>
      <c r="E488" s="4" t="s">
        <v>1498</v>
      </c>
      <c r="F488" s="11" t="s">
        <v>1499</v>
      </c>
      <c r="N488" s="61">
        <f>IF(A488="c",0,1/INT((LEN(C488)+1.5)/3))</f>
        <v>0.5</v>
      </c>
      <c r="O488" s="22" t="str">
        <f>LEFT(C488,2)</f>
        <v>NY</v>
      </c>
    </row>
    <row r="489" spans="2:15" ht="38.25">
      <c r="B489" s="20">
        <v>6</v>
      </c>
      <c r="C489" s="10" t="s">
        <v>19</v>
      </c>
      <c r="E489" s="4" t="s">
        <v>1385</v>
      </c>
      <c r="F489" s="11" t="s">
        <v>1386</v>
      </c>
      <c r="N489" s="61">
        <f>IF(A489="c",0,1/INT((LEN(C489)+1.5)/3))</f>
        <v>0.5</v>
      </c>
      <c r="O489" s="22" t="str">
        <f>LEFT(C489,2)</f>
        <v>NY</v>
      </c>
    </row>
    <row r="490" spans="2:15" ht="38.25">
      <c r="B490" s="20">
        <v>6</v>
      </c>
      <c r="C490" s="10" t="s">
        <v>1553</v>
      </c>
      <c r="E490" s="4" t="s">
        <v>1404</v>
      </c>
      <c r="F490" s="11" t="s">
        <v>1405</v>
      </c>
      <c r="N490" s="61">
        <f>IF(A490="c",0,1/INT((LEN(C490)+1.5)/3))</f>
        <v>0.3333333333333333</v>
      </c>
      <c r="O490" s="22" t="str">
        <f>LEFT(C490,2)</f>
        <v>NY</v>
      </c>
    </row>
    <row r="491" spans="1:15" ht="25.5">
      <c r="A491" s="10"/>
      <c r="B491" s="20">
        <v>5</v>
      </c>
      <c r="C491" s="10" t="s">
        <v>90</v>
      </c>
      <c r="E491" s="4" t="s">
        <v>697</v>
      </c>
      <c r="F491" s="10" t="s">
        <v>876</v>
      </c>
      <c r="G491" s="4"/>
      <c r="N491" s="61">
        <f>IF(A491="c",0,1/INT((LEN(C491)+1.5)/3))</f>
        <v>1</v>
      </c>
      <c r="O491" s="22" t="str">
        <f>LEFT(C491,2)</f>
        <v>NY</v>
      </c>
    </row>
    <row r="492" spans="2:15" ht="38.25">
      <c r="B492" s="20">
        <v>2</v>
      </c>
      <c r="C492" s="10" t="s">
        <v>90</v>
      </c>
      <c r="D492" s="10" t="s">
        <v>315</v>
      </c>
      <c r="E492" s="4" t="s">
        <v>1051</v>
      </c>
      <c r="F492" s="10" t="s">
        <v>466</v>
      </c>
      <c r="G492" s="10" t="s">
        <v>222</v>
      </c>
      <c r="H492" s="26" t="s">
        <v>1308</v>
      </c>
      <c r="I492" s="38">
        <v>0.81</v>
      </c>
      <c r="J492" s="38">
        <v>0.77</v>
      </c>
      <c r="K492" s="38">
        <v>0.77</v>
      </c>
      <c r="L492" s="38">
        <v>0.84</v>
      </c>
      <c r="M492" s="38">
        <v>0.7</v>
      </c>
      <c r="N492" s="61">
        <f>IF(A492="c",0,1/INT((LEN(C492)+1.5)/3))</f>
        <v>1</v>
      </c>
      <c r="O492" s="22" t="str">
        <f>LEFT(C492,2)</f>
        <v>NY</v>
      </c>
    </row>
    <row r="493" spans="2:15" ht="25.5">
      <c r="B493" s="20">
        <v>6</v>
      </c>
      <c r="C493" s="10" t="s">
        <v>90</v>
      </c>
      <c r="E493" s="4" t="s">
        <v>1510</v>
      </c>
      <c r="F493" s="11" t="s">
        <v>1511</v>
      </c>
      <c r="N493" s="61">
        <f>IF(A493="c",0,1/INT((LEN(C493)+1.5)/3))</f>
        <v>1</v>
      </c>
      <c r="O493" s="22" t="str">
        <f>LEFT(C493,2)</f>
        <v>NY</v>
      </c>
    </row>
    <row r="494" spans="1:15" ht="51">
      <c r="A494" s="10"/>
      <c r="B494" s="20">
        <v>5</v>
      </c>
      <c r="C494" s="10" t="s">
        <v>90</v>
      </c>
      <c r="E494" s="4" t="s">
        <v>772</v>
      </c>
      <c r="F494" s="10" t="s">
        <v>877</v>
      </c>
      <c r="G494" s="4"/>
      <c r="N494" s="61">
        <f>IF(A494="c",0,1/INT((LEN(C494)+1.5)/3))</f>
        <v>1</v>
      </c>
      <c r="O494" s="22" t="str">
        <f>LEFT(C494,2)</f>
        <v>NY</v>
      </c>
    </row>
    <row r="495" spans="1:15" ht="38.25">
      <c r="A495" s="10"/>
      <c r="B495" s="20">
        <v>5</v>
      </c>
      <c r="C495" s="10" t="s">
        <v>91</v>
      </c>
      <c r="E495" s="4" t="s">
        <v>705</v>
      </c>
      <c r="F495" s="10" t="s">
        <v>878</v>
      </c>
      <c r="G495" s="4"/>
      <c r="N495" s="61">
        <f>IF(A495="c",0,1/INT((LEN(C495)+1.5)/3))</f>
        <v>0.5</v>
      </c>
      <c r="O495" s="22" t="str">
        <f>LEFT(C495,2)</f>
        <v>NY</v>
      </c>
    </row>
    <row r="496" spans="2:15" ht="38.25">
      <c r="B496" s="20">
        <v>6</v>
      </c>
      <c r="C496" s="10" t="s">
        <v>19</v>
      </c>
      <c r="E496" s="4" t="s">
        <v>1389</v>
      </c>
      <c r="F496" s="11" t="s">
        <v>1390</v>
      </c>
      <c r="N496" s="61">
        <f>IF(A496="c",0,1/INT((LEN(C496)+1.5)/3))</f>
        <v>0.5</v>
      </c>
      <c r="O496" s="22" t="str">
        <f>LEFT(C496,2)</f>
        <v>NY</v>
      </c>
    </row>
    <row r="497" spans="2:15" ht="51">
      <c r="B497" s="20">
        <v>2</v>
      </c>
      <c r="C497" s="10" t="s">
        <v>19</v>
      </c>
      <c r="E497" s="4" t="s">
        <v>1076</v>
      </c>
      <c r="F497" s="10" t="s">
        <v>481</v>
      </c>
      <c r="G497" s="10" t="s">
        <v>223</v>
      </c>
      <c r="H497" s="26" t="s">
        <v>1217</v>
      </c>
      <c r="I497" s="38">
        <v>0.76</v>
      </c>
      <c r="J497" s="38">
        <v>0.74</v>
      </c>
      <c r="K497" s="38">
        <v>0.91</v>
      </c>
      <c r="L497" s="38">
        <v>0.91</v>
      </c>
      <c r="M497" s="38">
        <v>0.82</v>
      </c>
      <c r="N497" s="61">
        <f>IF(A497="c",0,1/INT((LEN(C497)+1.5)/3))</f>
        <v>0.5</v>
      </c>
      <c r="O497" s="22" t="str">
        <f>LEFT(C497,2)</f>
        <v>NY</v>
      </c>
    </row>
    <row r="498" spans="1:15" ht="25.5">
      <c r="A498" s="10"/>
      <c r="B498" s="20">
        <v>5</v>
      </c>
      <c r="C498" s="10" t="s">
        <v>748</v>
      </c>
      <c r="E498" s="4" t="s">
        <v>618</v>
      </c>
      <c r="F498" s="10" t="s">
        <v>840</v>
      </c>
      <c r="G498" s="30"/>
      <c r="N498" s="61">
        <f>IF(A498="c",0,1/INT((LEN(C498)+1.5)/3))</f>
        <v>0.3333333333333333</v>
      </c>
      <c r="O498" s="22" t="str">
        <f>LEFT(C498,2)</f>
        <v>OH</v>
      </c>
    </row>
    <row r="499" spans="2:15" ht="38.25">
      <c r="B499" s="20">
        <v>6</v>
      </c>
      <c r="C499" s="10" t="s">
        <v>94</v>
      </c>
      <c r="E499" s="4" t="s">
        <v>1516</v>
      </c>
      <c r="F499" s="11" t="s">
        <v>1517</v>
      </c>
      <c r="N499" s="61">
        <f>IF(A499="c",0,1/INT((LEN(C499)+1.5)/3))</f>
        <v>1</v>
      </c>
      <c r="O499" s="22" t="str">
        <f>LEFT(C499,2)</f>
        <v>OH</v>
      </c>
    </row>
    <row r="500" spans="1:15" ht="38.25">
      <c r="A500" s="20" t="s">
        <v>158</v>
      </c>
      <c r="B500" s="20">
        <v>3</v>
      </c>
      <c r="C500" s="10" t="s">
        <v>94</v>
      </c>
      <c r="D500" s="12"/>
      <c r="E500" s="4" t="s">
        <v>1101</v>
      </c>
      <c r="F500" s="10" t="s">
        <v>516</v>
      </c>
      <c r="G500" s="4"/>
      <c r="N500" s="61">
        <f>IF(A500="c",0,1/INT((LEN(C500)+1.5)/3))</f>
        <v>1</v>
      </c>
      <c r="O500" s="22" t="str">
        <f>LEFT(C500,2)</f>
        <v>OH</v>
      </c>
    </row>
    <row r="501" spans="2:15" ht="38.25">
      <c r="B501" s="20">
        <v>3</v>
      </c>
      <c r="C501" s="10" t="s">
        <v>58</v>
      </c>
      <c r="D501" s="12"/>
      <c r="E501" s="4" t="s">
        <v>1108</v>
      </c>
      <c r="F501" s="10" t="s">
        <v>523</v>
      </c>
      <c r="G501" s="4"/>
      <c r="N501" s="61">
        <f>IF(A501="c",0,1/INT((LEN(C501)+1.5)/3))</f>
        <v>0.2</v>
      </c>
      <c r="O501" s="22" t="str">
        <f>LEFT(C501,2)</f>
        <v>OH</v>
      </c>
    </row>
    <row r="502" spans="2:15" ht="38.25">
      <c r="B502" s="20">
        <v>6</v>
      </c>
      <c r="C502" s="10" t="s">
        <v>94</v>
      </c>
      <c r="E502" s="4" t="s">
        <v>1514</v>
      </c>
      <c r="F502" s="11" t="s">
        <v>1515</v>
      </c>
      <c r="N502" s="61">
        <f>IF(A502="c",0,1/INT((LEN(C502)+1.5)/3))</f>
        <v>1</v>
      </c>
      <c r="O502" s="22" t="str">
        <f>LEFT(C502,2)</f>
        <v>OH</v>
      </c>
    </row>
    <row r="503" spans="1:15" ht="38.25">
      <c r="A503" s="10"/>
      <c r="B503" s="20">
        <v>5</v>
      </c>
      <c r="C503" s="10" t="s">
        <v>94</v>
      </c>
      <c r="E503" s="4" t="s">
        <v>773</v>
      </c>
      <c r="F503" s="10" t="s">
        <v>879</v>
      </c>
      <c r="G503" s="4"/>
      <c r="N503" s="61">
        <f>IF(A503="c",0,1/INT((LEN(C503)+1.5)/3))</f>
        <v>1</v>
      </c>
      <c r="O503" s="22" t="str">
        <f>LEFT(C503,2)</f>
        <v>OH</v>
      </c>
    </row>
    <row r="504" spans="2:15" ht="51">
      <c r="B504" s="20">
        <v>6</v>
      </c>
      <c r="C504" s="10" t="s">
        <v>1554</v>
      </c>
      <c r="E504" s="4" t="s">
        <v>1407</v>
      </c>
      <c r="F504" s="11" t="s">
        <v>1408</v>
      </c>
      <c r="N504" s="61">
        <f>IF(A504="c",0,1/INT((LEN(C504)+1.5)/3))</f>
        <v>0.3333333333333333</v>
      </c>
      <c r="O504" s="22" t="str">
        <f>LEFT(C504,2)</f>
        <v>OH</v>
      </c>
    </row>
    <row r="505" spans="2:15" ht="38.25">
      <c r="B505" s="20">
        <v>6</v>
      </c>
      <c r="C505" s="10" t="s">
        <v>94</v>
      </c>
      <c r="E505" s="4" t="s">
        <v>1512</v>
      </c>
      <c r="F505" s="11" t="s">
        <v>1513</v>
      </c>
      <c r="N505" s="61">
        <f>IF(A505="c",0,1/INT((LEN(C505)+1.5)/3))</f>
        <v>1</v>
      </c>
      <c r="O505" s="22" t="str">
        <f>LEFT(C505,2)</f>
        <v>OH</v>
      </c>
    </row>
    <row r="506" spans="2:15" ht="102">
      <c r="B506" s="20">
        <v>2</v>
      </c>
      <c r="C506" s="10" t="s">
        <v>252</v>
      </c>
      <c r="D506" s="10" t="s">
        <v>302</v>
      </c>
      <c r="E506" s="4" t="s">
        <v>1022</v>
      </c>
      <c r="F506" s="10" t="s">
        <v>453</v>
      </c>
      <c r="G506" s="10" t="s">
        <v>226</v>
      </c>
      <c r="H506" s="26" t="s">
        <v>1247</v>
      </c>
      <c r="I506" s="38">
        <v>0.73</v>
      </c>
      <c r="J506" s="38">
        <v>0.7</v>
      </c>
      <c r="K506" s="38">
        <v>0.85</v>
      </c>
      <c r="L506" s="38">
        <v>0.92</v>
      </c>
      <c r="M506" s="38">
        <v>0.79</v>
      </c>
      <c r="N506" s="61">
        <f>IF(A506="c",0,1/INT((LEN(C506)+1.5)/3))</f>
        <v>0.5</v>
      </c>
      <c r="O506" s="22" t="str">
        <f>LEFT(C506,2)</f>
        <v>OH</v>
      </c>
    </row>
    <row r="507" spans="1:15" ht="38.25">
      <c r="A507" s="10"/>
      <c r="B507" s="20">
        <v>5</v>
      </c>
      <c r="C507" s="10" t="s">
        <v>94</v>
      </c>
      <c r="E507" s="4" t="s">
        <v>774</v>
      </c>
      <c r="F507" s="10" t="s">
        <v>880</v>
      </c>
      <c r="G507" s="4"/>
      <c r="N507" s="61">
        <f>IF(A507="c",0,1/INT((LEN(C507)+1.5)/3))</f>
        <v>1</v>
      </c>
      <c r="O507" s="22" t="str">
        <f>LEFT(C507,2)</f>
        <v>OH</v>
      </c>
    </row>
    <row r="508" spans="1:15" ht="38.25">
      <c r="A508" s="20" t="s">
        <v>158</v>
      </c>
      <c r="B508" s="20">
        <v>3</v>
      </c>
      <c r="C508" s="10" t="s">
        <v>94</v>
      </c>
      <c r="D508" s="12"/>
      <c r="E508" s="4" t="s">
        <v>1150</v>
      </c>
      <c r="F508" s="10" t="s">
        <v>560</v>
      </c>
      <c r="G508" s="4"/>
      <c r="N508" s="61">
        <f>IF(A508="c",0,1/INT((LEN(C508)+1.5)/3))</f>
        <v>1</v>
      </c>
      <c r="O508" s="22" t="str">
        <f>LEFT(C508,2)</f>
        <v>OH</v>
      </c>
    </row>
    <row r="509" spans="2:15" ht="38.25">
      <c r="B509" s="20">
        <v>3</v>
      </c>
      <c r="C509" s="10" t="s">
        <v>76</v>
      </c>
      <c r="D509" s="12"/>
      <c r="E509" s="4" t="s">
        <v>1153</v>
      </c>
      <c r="F509" s="10" t="s">
        <v>562</v>
      </c>
      <c r="G509" s="4"/>
      <c r="N509" s="61">
        <f>IF(A509="c",0,1/INT((LEN(C509)+1.5)/3))</f>
        <v>0.5</v>
      </c>
      <c r="O509" s="22" t="str">
        <f>LEFT(C509,2)</f>
        <v>OH</v>
      </c>
    </row>
    <row r="510" spans="1:15" ht="38.25">
      <c r="A510" s="20" t="s">
        <v>158</v>
      </c>
      <c r="B510" s="20">
        <v>2</v>
      </c>
      <c r="C510" s="10" t="s">
        <v>76</v>
      </c>
      <c r="D510" s="10" t="s">
        <v>316</v>
      </c>
      <c r="E510" s="4" t="s">
        <v>1053</v>
      </c>
      <c r="F510" s="10" t="s">
        <v>468</v>
      </c>
      <c r="G510" s="10" t="s">
        <v>227</v>
      </c>
      <c r="H510" s="26" t="s">
        <v>1274</v>
      </c>
      <c r="I510" s="38">
        <v>0.71</v>
      </c>
      <c r="J510" s="38">
        <v>0.74</v>
      </c>
      <c r="K510" s="38">
        <v>0.78</v>
      </c>
      <c r="L510" s="38">
        <v>0.81</v>
      </c>
      <c r="M510" s="38">
        <v>0.63</v>
      </c>
      <c r="N510" s="61">
        <f>IF(A510="c",0,1/INT((LEN(C510)+1.5)/3))</f>
        <v>0.5</v>
      </c>
      <c r="O510" s="22" t="str">
        <f>LEFT(C510,2)</f>
        <v>OH</v>
      </c>
    </row>
    <row r="511" spans="2:15" ht="38.25">
      <c r="B511" s="20">
        <v>6</v>
      </c>
      <c r="C511" s="10" t="s">
        <v>252</v>
      </c>
      <c r="E511" s="4" t="s">
        <v>1444</v>
      </c>
      <c r="F511" s="11" t="s">
        <v>1445</v>
      </c>
      <c r="N511" s="61">
        <f>IF(A511="c",0,1/INT((LEN(C511)+1.5)/3))</f>
        <v>0.5</v>
      </c>
      <c r="O511" s="22" t="str">
        <f>LEFT(C511,2)</f>
        <v>OH</v>
      </c>
    </row>
    <row r="512" spans="1:15" ht="38.25">
      <c r="A512" s="20" t="s">
        <v>158</v>
      </c>
      <c r="B512" s="20">
        <v>2</v>
      </c>
      <c r="C512" s="10" t="s">
        <v>94</v>
      </c>
      <c r="D512" s="10" t="s">
        <v>321</v>
      </c>
      <c r="E512" s="4" t="s">
        <v>1064</v>
      </c>
      <c r="F512" s="10" t="s">
        <v>473</v>
      </c>
      <c r="G512" s="10" t="s">
        <v>228</v>
      </c>
      <c r="H512" s="26" t="s">
        <v>1309</v>
      </c>
      <c r="I512" s="38">
        <v>0.69</v>
      </c>
      <c r="J512" s="38">
        <v>0.74</v>
      </c>
      <c r="K512" s="38">
        <v>0.78</v>
      </c>
      <c r="L512" s="38">
        <v>0.74</v>
      </c>
      <c r="M512" s="38">
        <v>0.8</v>
      </c>
      <c r="N512" s="61">
        <f>IF(A512="c",0,1/INT((LEN(C512)+1.5)/3))</f>
        <v>1</v>
      </c>
      <c r="O512" s="22" t="str">
        <f>LEFT(C512,2)</f>
        <v>OH</v>
      </c>
    </row>
    <row r="513" spans="2:15" ht="89.25">
      <c r="B513" s="20">
        <v>2</v>
      </c>
      <c r="C513" s="10" t="s">
        <v>94</v>
      </c>
      <c r="D513" s="10" t="s">
        <v>325</v>
      </c>
      <c r="E513" s="4" t="s">
        <v>1071</v>
      </c>
      <c r="F513" s="10" t="s">
        <v>479</v>
      </c>
      <c r="G513" s="10" t="s">
        <v>229</v>
      </c>
      <c r="H513" s="26" t="s">
        <v>1310</v>
      </c>
      <c r="I513" s="38">
        <v>0.7</v>
      </c>
      <c r="J513" s="38">
        <v>0.73</v>
      </c>
      <c r="K513" s="38">
        <v>0.61</v>
      </c>
      <c r="L513" s="38">
        <v>0.91</v>
      </c>
      <c r="M513" s="38">
        <v>0.73</v>
      </c>
      <c r="N513" s="61">
        <f>IF(A513="c",0,1/INT((LEN(C513)+1.5)/3))</f>
        <v>1</v>
      </c>
      <c r="O513" s="22" t="str">
        <f>LEFT(C513,2)</f>
        <v>OH</v>
      </c>
    </row>
    <row r="514" spans="2:15" ht="51">
      <c r="B514" s="20">
        <v>6</v>
      </c>
      <c r="C514" s="10" t="s">
        <v>1574</v>
      </c>
      <c r="E514" s="4" t="s">
        <v>1401</v>
      </c>
      <c r="F514" s="11" t="s">
        <v>1402</v>
      </c>
      <c r="N514" s="61">
        <f>IF(A514="c",0,1/INT((LEN(C514)+1.5)/3))</f>
        <v>0.14285714285714285</v>
      </c>
      <c r="O514" s="22" t="str">
        <f>LEFT(C514,2)</f>
        <v>OH</v>
      </c>
    </row>
    <row r="515" spans="2:15" ht="38.25">
      <c r="B515" s="20">
        <v>6</v>
      </c>
      <c r="C515" s="10" t="s">
        <v>1564</v>
      </c>
      <c r="E515" s="4" t="s">
        <v>1455</v>
      </c>
      <c r="F515" s="11" t="s">
        <v>1456</v>
      </c>
      <c r="N515" s="61">
        <f>IF(A515="c",0,1/INT((LEN(C515)+1.5)/3))</f>
        <v>0.3333333333333333</v>
      </c>
      <c r="O515" s="22" t="str">
        <f>LEFT(C515,2)</f>
        <v>OK</v>
      </c>
    </row>
    <row r="516" spans="2:15" ht="38.25">
      <c r="B516" s="20">
        <v>6</v>
      </c>
      <c r="C516" s="10" t="s">
        <v>7</v>
      </c>
      <c r="E516" s="4" t="s">
        <v>1364</v>
      </c>
      <c r="F516" s="11" t="s">
        <v>1359</v>
      </c>
      <c r="N516" s="61">
        <f>IF(A516="c",0,1/INT((LEN(C516)+1.5)/3))</f>
        <v>0.5</v>
      </c>
      <c r="O516" s="22" t="str">
        <f>LEFT(C516,2)</f>
        <v>OK</v>
      </c>
    </row>
    <row r="517" spans="2:15" ht="38.25">
      <c r="B517" s="20">
        <v>3</v>
      </c>
      <c r="C517" s="10" t="s">
        <v>7</v>
      </c>
      <c r="E517" s="13" t="s">
        <v>157</v>
      </c>
      <c r="F517" s="10" t="s">
        <v>535</v>
      </c>
      <c r="G517" s="10" t="s">
        <v>167</v>
      </c>
      <c r="N517" s="61">
        <f>IF(A517="c",0,1/INT((LEN(C517)+1.5)/3))</f>
        <v>0.5</v>
      </c>
      <c r="O517" s="22" t="str">
        <f>LEFT(C517,2)</f>
        <v>OK</v>
      </c>
    </row>
    <row r="518" spans="2:15" ht="38.25">
      <c r="B518" s="20">
        <v>6</v>
      </c>
      <c r="C518" s="10" t="s">
        <v>1558</v>
      </c>
      <c r="E518" s="4" t="s">
        <v>1366</v>
      </c>
      <c r="F518" s="11" t="s">
        <v>1367</v>
      </c>
      <c r="N518" s="61">
        <f>IF(A518="c",0,1/INT((LEN(C518)+1.5)/3))</f>
        <v>0.3333333333333333</v>
      </c>
      <c r="O518" s="22" t="str">
        <f>LEFT(C518,2)</f>
        <v>OK</v>
      </c>
    </row>
    <row r="519" spans="1:15" ht="38.25">
      <c r="A519" s="10"/>
      <c r="B519" s="20">
        <v>5</v>
      </c>
      <c r="C519" s="10" t="s">
        <v>775</v>
      </c>
      <c r="E519" s="4" t="s">
        <v>725</v>
      </c>
      <c r="F519" s="10" t="s">
        <v>802</v>
      </c>
      <c r="G519" s="4"/>
      <c r="N519" s="61">
        <f>IF(A519="c",0,1/INT((LEN(C519)+1.5)/3))</f>
        <v>0.25</v>
      </c>
      <c r="O519" s="22" t="str">
        <f>LEFT(C519,2)</f>
        <v>OK</v>
      </c>
    </row>
    <row r="520" spans="1:15" ht="38.25">
      <c r="A520" s="10"/>
      <c r="B520" s="20">
        <v>5</v>
      </c>
      <c r="C520" s="10" t="s">
        <v>746</v>
      </c>
      <c r="E520" s="4" t="s">
        <v>745</v>
      </c>
      <c r="F520" s="10" t="s">
        <v>836</v>
      </c>
      <c r="G520" s="30"/>
      <c r="N520" s="61">
        <f>IF(A520="c",0,1/INT((LEN(C520)+1.5)/3))</f>
        <v>0.5</v>
      </c>
      <c r="O520" s="22" t="str">
        <f>LEFT(C520,2)</f>
        <v>OK</v>
      </c>
    </row>
    <row r="521" spans="1:15" ht="38.25">
      <c r="A521" s="10"/>
      <c r="B521" s="20">
        <v>5</v>
      </c>
      <c r="C521" s="10" t="s">
        <v>693</v>
      </c>
      <c r="E521" s="4" t="s">
        <v>694</v>
      </c>
      <c r="F521" s="10" t="s">
        <v>881</v>
      </c>
      <c r="G521" s="4"/>
      <c r="N521" s="61">
        <f>IF(A521="c",0,1/INT((LEN(C521)+1.5)/3))</f>
        <v>0.5</v>
      </c>
      <c r="O521" s="22" t="str">
        <f>LEFT(C521,2)</f>
        <v>OK</v>
      </c>
    </row>
    <row r="522" spans="2:15" ht="38.25">
      <c r="B522" s="20">
        <v>6</v>
      </c>
      <c r="C522" s="10" t="s">
        <v>928</v>
      </c>
      <c r="E522" s="4" t="s">
        <v>1518</v>
      </c>
      <c r="F522" s="11" t="s">
        <v>1519</v>
      </c>
      <c r="N522" s="61">
        <f>IF(A522="c",0,1/INT((LEN(C522)+1.5)/3))</f>
        <v>1</v>
      </c>
      <c r="O522" s="22" t="str">
        <f>LEFT(C522,2)</f>
        <v>OK</v>
      </c>
    </row>
    <row r="523" spans="2:15" ht="38.25">
      <c r="B523" s="20">
        <v>6</v>
      </c>
      <c r="C523" s="10" t="s">
        <v>38</v>
      </c>
      <c r="E523" s="4" t="s">
        <v>1418</v>
      </c>
      <c r="F523" s="11" t="s">
        <v>1419</v>
      </c>
      <c r="N523" s="61">
        <f>IF(A523="c",0,1/INT((LEN(C523)+1.5)/3))</f>
        <v>0.5</v>
      </c>
      <c r="O523" s="22" t="str">
        <f>LEFT(C523,2)</f>
        <v>OR</v>
      </c>
    </row>
    <row r="524" spans="2:15" ht="38.25">
      <c r="B524" s="20">
        <v>2</v>
      </c>
      <c r="C524" s="10" t="s">
        <v>95</v>
      </c>
      <c r="D524" s="10" t="s">
        <v>308</v>
      </c>
      <c r="E524" s="4" t="s">
        <v>1033</v>
      </c>
      <c r="F524" s="10" t="s">
        <v>459</v>
      </c>
      <c r="G524" s="10" t="s">
        <v>230</v>
      </c>
      <c r="H524" s="26" t="s">
        <v>1311</v>
      </c>
      <c r="I524" s="38">
        <v>0.53</v>
      </c>
      <c r="J524" s="38">
        <v>0.63</v>
      </c>
      <c r="K524" s="38">
        <v>0.66</v>
      </c>
      <c r="L524" s="38">
        <v>0.64</v>
      </c>
      <c r="M524" s="38">
        <v>0.65</v>
      </c>
      <c r="N524" s="61">
        <f>IF(A524="c",0,1/INT((LEN(C524)+1.5)/3))</f>
        <v>1</v>
      </c>
      <c r="O524" s="22" t="str">
        <f>LEFT(C524,2)</f>
        <v>OR</v>
      </c>
    </row>
    <row r="525" spans="2:15" ht="38.25">
      <c r="B525" s="20">
        <v>6</v>
      </c>
      <c r="C525" s="10" t="s">
        <v>1520</v>
      </c>
      <c r="E525" s="4" t="s">
        <v>1521</v>
      </c>
      <c r="F525" s="11" t="s">
        <v>1522</v>
      </c>
      <c r="N525" s="61">
        <f>IF(A525="c",0,1/INT((LEN(C525)+1.5)/3))</f>
        <v>0.5</v>
      </c>
      <c r="O525" s="22" t="str">
        <f>LEFT(C525,2)</f>
        <v>OR</v>
      </c>
    </row>
    <row r="526" spans="2:15" ht="38.25">
      <c r="B526" s="20">
        <v>3</v>
      </c>
      <c r="C526" s="10" t="s">
        <v>38</v>
      </c>
      <c r="D526" s="12"/>
      <c r="E526" s="4" t="s">
        <v>1177</v>
      </c>
      <c r="F526" s="10" t="s">
        <v>584</v>
      </c>
      <c r="G526" s="4"/>
      <c r="N526" s="61">
        <f>IF(A526="c",0,1/INT((LEN(C526)+1.5)/3))</f>
        <v>0.5</v>
      </c>
      <c r="O526" s="22" t="str">
        <f>LEFT(C526,2)</f>
        <v>OR</v>
      </c>
    </row>
    <row r="527" spans="2:15" ht="38.25">
      <c r="B527" s="20">
        <v>3</v>
      </c>
      <c r="C527" s="10" t="s">
        <v>16</v>
      </c>
      <c r="D527" s="12"/>
      <c r="E527" s="4" t="s">
        <v>1081</v>
      </c>
      <c r="F527" s="10" t="s">
        <v>505</v>
      </c>
      <c r="G527" s="12" t="s">
        <v>611</v>
      </c>
      <c r="N527" s="61">
        <f>IF(A527="c",0,1/INT((LEN(C527)+1.5)/3))</f>
        <v>0.2</v>
      </c>
      <c r="O527" s="22" t="str">
        <f>LEFT(C527,2)</f>
        <v>PA</v>
      </c>
    </row>
    <row r="528" spans="1:15" ht="25.5">
      <c r="A528" s="10"/>
      <c r="B528" s="20">
        <v>5</v>
      </c>
      <c r="C528" s="10" t="s">
        <v>384</v>
      </c>
      <c r="E528" s="4" t="s">
        <v>767</v>
      </c>
      <c r="F528" s="10" t="s">
        <v>863</v>
      </c>
      <c r="G528" s="4"/>
      <c r="N528" s="61">
        <f>IF(A528="c",0,1/INT((LEN(C528)+1.5)/3))</f>
        <v>0.5</v>
      </c>
      <c r="O528" s="22" t="str">
        <f>LEFT(C528,2)</f>
        <v>PA</v>
      </c>
    </row>
    <row r="529" spans="2:15" ht="127.5">
      <c r="B529" s="20">
        <v>1</v>
      </c>
      <c r="C529" s="10" t="s">
        <v>384</v>
      </c>
      <c r="D529" s="10" t="s">
        <v>350</v>
      </c>
      <c r="E529" s="4" t="s">
        <v>950</v>
      </c>
      <c r="F529" s="10" t="s">
        <v>395</v>
      </c>
      <c r="G529" s="10" t="s">
        <v>349</v>
      </c>
      <c r="H529" s="26" t="s">
        <v>1290</v>
      </c>
      <c r="I529" s="38">
        <v>0.66</v>
      </c>
      <c r="J529" s="38">
        <v>0.7</v>
      </c>
      <c r="K529" s="38">
        <v>0.68</v>
      </c>
      <c r="L529" s="38">
        <v>0.78</v>
      </c>
      <c r="M529" s="38">
        <v>0.77</v>
      </c>
      <c r="N529" s="61">
        <f>IF(A529="c",0,1/INT((LEN(C529)+1.5)/3))</f>
        <v>0.5</v>
      </c>
      <c r="O529" s="22" t="str">
        <f>LEFT(C529,2)</f>
        <v>PA</v>
      </c>
    </row>
    <row r="530" spans="2:15" ht="25.5">
      <c r="B530" s="20">
        <v>6</v>
      </c>
      <c r="C530" s="10" t="s">
        <v>1552</v>
      </c>
      <c r="E530" s="4" t="s">
        <v>1392</v>
      </c>
      <c r="F530" s="11" t="s">
        <v>1393</v>
      </c>
      <c r="N530" s="61">
        <f>IF(A530="c",0,1/INT((LEN(C530)+1.5)/3))</f>
        <v>0.3333333333333333</v>
      </c>
      <c r="O530" s="22" t="str">
        <f>LEFT(C530,2)</f>
        <v>PA</v>
      </c>
    </row>
    <row r="531" spans="1:15" ht="51">
      <c r="A531" s="10"/>
      <c r="B531" s="20">
        <v>5</v>
      </c>
      <c r="C531" s="10" t="s">
        <v>384</v>
      </c>
      <c r="E531" s="4" t="s">
        <v>768</v>
      </c>
      <c r="F531" s="10" t="s">
        <v>864</v>
      </c>
      <c r="G531" s="4"/>
      <c r="N531" s="61">
        <f>IF(A531="c",0,1/INT((LEN(C531)+1.5)/3))</f>
        <v>0.5</v>
      </c>
      <c r="O531" s="22" t="str">
        <f>LEFT(C531,2)</f>
        <v>PA</v>
      </c>
    </row>
    <row r="532" spans="2:15" ht="38.25">
      <c r="B532" s="20">
        <v>6</v>
      </c>
      <c r="C532" s="10" t="s">
        <v>384</v>
      </c>
      <c r="E532" s="4" t="s">
        <v>1500</v>
      </c>
      <c r="F532" s="11" t="s">
        <v>1501</v>
      </c>
      <c r="N532" s="61">
        <f>IF(A532="c",0,1/INT((LEN(C532)+1.5)/3))</f>
        <v>0.5</v>
      </c>
      <c r="O532" s="22" t="str">
        <f>LEFT(C532,2)</f>
        <v>PA</v>
      </c>
    </row>
    <row r="533" spans="2:15" ht="51">
      <c r="B533" s="20">
        <v>6</v>
      </c>
      <c r="C533" s="10" t="s">
        <v>66</v>
      </c>
      <c r="E533" s="4" t="s">
        <v>1471</v>
      </c>
      <c r="F533" s="11" t="s">
        <v>1472</v>
      </c>
      <c r="N533" s="61">
        <f>IF(A533="c",0,1/INT((LEN(C533)+1.5)/3))</f>
        <v>0.5</v>
      </c>
      <c r="O533" s="22" t="str">
        <f>LEFT(C533,2)</f>
        <v>PA</v>
      </c>
    </row>
    <row r="534" spans="2:15" ht="38.25">
      <c r="B534" s="20">
        <v>2</v>
      </c>
      <c r="C534" s="10" t="s">
        <v>92</v>
      </c>
      <c r="D534" s="10" t="s">
        <v>276</v>
      </c>
      <c r="E534" s="4" t="s">
        <v>974</v>
      </c>
      <c r="F534" s="10" t="s">
        <v>426</v>
      </c>
      <c r="G534" s="10" t="s">
        <v>219</v>
      </c>
      <c r="H534" s="26" t="s">
        <v>1301</v>
      </c>
      <c r="I534" s="38">
        <v>0.71</v>
      </c>
      <c r="J534" s="38">
        <v>0.74</v>
      </c>
      <c r="K534" s="38">
        <v>0.76</v>
      </c>
      <c r="L534" s="38">
        <v>0.65</v>
      </c>
      <c r="M534" s="38">
        <v>0.55</v>
      </c>
      <c r="N534" s="61">
        <f>IF(A534="c",0,1/INT((LEN(C534)+1.5)/3))</f>
        <v>0.5</v>
      </c>
      <c r="O534" s="22" t="str">
        <f>LEFT(C534,2)</f>
        <v>PA</v>
      </c>
    </row>
    <row r="535" spans="2:15" ht="38.25">
      <c r="B535" s="20">
        <v>6</v>
      </c>
      <c r="C535" s="10" t="s">
        <v>136</v>
      </c>
      <c r="E535" s="4" t="s">
        <v>1523</v>
      </c>
      <c r="F535" s="11" t="s">
        <v>1524</v>
      </c>
      <c r="N535" s="61">
        <f>IF(A535="c",0,1/INT((LEN(C535)+1.5)/3))</f>
        <v>1</v>
      </c>
      <c r="O535" s="22" t="str">
        <f>LEFT(C535,2)</f>
        <v>PA</v>
      </c>
    </row>
    <row r="536" spans="2:15" ht="51">
      <c r="B536" s="20">
        <v>1</v>
      </c>
      <c r="C536" s="10" t="s">
        <v>92</v>
      </c>
      <c r="E536" s="4" t="s">
        <v>982</v>
      </c>
      <c r="F536" s="10" t="s">
        <v>401</v>
      </c>
      <c r="G536" s="10" t="s">
        <v>359</v>
      </c>
      <c r="H536" s="26" t="s">
        <v>1303</v>
      </c>
      <c r="I536" s="38">
        <v>0.71</v>
      </c>
      <c r="J536" s="38">
        <v>0.79</v>
      </c>
      <c r="K536" s="38">
        <v>0</v>
      </c>
      <c r="L536" s="38">
        <v>0.37</v>
      </c>
      <c r="M536" s="38">
        <v>0.76</v>
      </c>
      <c r="N536" s="61">
        <f>IF(A536="c",0,1/INT((LEN(C536)+1.5)/3))</f>
        <v>0.5</v>
      </c>
      <c r="O536" s="22" t="str">
        <f>LEFT(C536,2)</f>
        <v>PA</v>
      </c>
    </row>
    <row r="537" spans="1:15" ht="38.25">
      <c r="A537" s="20" t="s">
        <v>158</v>
      </c>
      <c r="B537" s="20">
        <v>2</v>
      </c>
      <c r="C537" s="10" t="s">
        <v>66</v>
      </c>
      <c r="D537" s="10" t="s">
        <v>286</v>
      </c>
      <c r="E537" s="4" t="s">
        <v>998</v>
      </c>
      <c r="F537" s="10" t="s">
        <v>439</v>
      </c>
      <c r="G537" s="10" t="s">
        <v>201</v>
      </c>
      <c r="H537" s="26" t="s">
        <v>1263</v>
      </c>
      <c r="I537" s="38">
        <v>0.67</v>
      </c>
      <c r="J537" s="38">
        <v>0.71</v>
      </c>
      <c r="K537" s="38">
        <v>0.85</v>
      </c>
      <c r="L537" s="38">
        <v>0.73</v>
      </c>
      <c r="M537" s="38">
        <v>0.64</v>
      </c>
      <c r="N537" s="61">
        <f>IF(A537="c",0,1/INT((LEN(C537)+1.5)/3))</f>
        <v>0.5</v>
      </c>
      <c r="O537" s="22" t="str">
        <f>LEFT(C537,2)</f>
        <v>PA</v>
      </c>
    </row>
    <row r="538" spans="2:15" ht="38.25">
      <c r="B538" s="20">
        <v>3</v>
      </c>
      <c r="C538" s="10" t="s">
        <v>92</v>
      </c>
      <c r="D538" s="12"/>
      <c r="E538" s="4" t="s">
        <v>1138</v>
      </c>
      <c r="F538" s="10" t="s">
        <v>547</v>
      </c>
      <c r="G538" s="4"/>
      <c r="N538" s="61">
        <f>IF(A538="c",0,1/INT((LEN(C538)+1.5)/3))</f>
        <v>0.5</v>
      </c>
      <c r="O538" s="22" t="str">
        <f>LEFT(C538,2)</f>
        <v>PA</v>
      </c>
    </row>
    <row r="539" spans="2:15" ht="38.25">
      <c r="B539" s="20">
        <v>6</v>
      </c>
      <c r="C539" s="10" t="s">
        <v>136</v>
      </c>
      <c r="E539" s="4" t="s">
        <v>1525</v>
      </c>
      <c r="F539" s="11" t="s">
        <v>1526</v>
      </c>
      <c r="N539" s="61">
        <f>IF(A539="c",0,1/INT((LEN(C539)+1.5)/3))</f>
        <v>1</v>
      </c>
      <c r="O539" s="22" t="str">
        <f>LEFT(C539,2)</f>
        <v>PA</v>
      </c>
    </row>
    <row r="540" spans="1:15" ht="38.25">
      <c r="A540" s="10"/>
      <c r="B540" s="20">
        <v>5</v>
      </c>
      <c r="C540" s="10" t="s">
        <v>136</v>
      </c>
      <c r="E540" s="4" t="s">
        <v>669</v>
      </c>
      <c r="F540" s="10" t="s">
        <v>882</v>
      </c>
      <c r="G540" s="4"/>
      <c r="N540" s="61">
        <f>IF(A540="c",0,1/INT((LEN(C540)+1.5)/3))</f>
        <v>1</v>
      </c>
      <c r="O540" s="22" t="str">
        <f>LEFT(C540,2)</f>
        <v>PA</v>
      </c>
    </row>
    <row r="541" spans="2:15" ht="38.25">
      <c r="B541" s="20">
        <v>6</v>
      </c>
      <c r="C541" s="10" t="s">
        <v>136</v>
      </c>
      <c r="E541" s="4" t="s">
        <v>1527</v>
      </c>
      <c r="F541" s="11" t="s">
        <v>1528</v>
      </c>
      <c r="N541" s="61">
        <f>IF(A541="c",0,1/INT((LEN(C541)+1.5)/3))</f>
        <v>1</v>
      </c>
      <c r="O541" s="22" t="str">
        <f>LEFT(C541,2)</f>
        <v>PA</v>
      </c>
    </row>
    <row r="542" spans="1:15" ht="38.25">
      <c r="A542" s="10"/>
      <c r="B542" s="20">
        <v>5</v>
      </c>
      <c r="C542" s="10" t="s">
        <v>384</v>
      </c>
      <c r="E542" s="4" t="s">
        <v>670</v>
      </c>
      <c r="F542" s="10" t="s">
        <v>866</v>
      </c>
      <c r="G542" s="4"/>
      <c r="N542" s="61">
        <f>IF(A542="c",0,1/INT((LEN(C542)+1.5)/3))</f>
        <v>0.5</v>
      </c>
      <c r="O542" s="22" t="str">
        <f>LEFT(C542,2)</f>
        <v>PA</v>
      </c>
    </row>
    <row r="543" spans="1:15" ht="38.25">
      <c r="A543" s="20" t="s">
        <v>158</v>
      </c>
      <c r="B543" s="20">
        <v>2</v>
      </c>
      <c r="C543" s="10" t="s">
        <v>67</v>
      </c>
      <c r="E543" s="4" t="s">
        <v>1017</v>
      </c>
      <c r="F543" s="10" t="s">
        <v>449</v>
      </c>
      <c r="G543" s="10" t="s">
        <v>203</v>
      </c>
      <c r="H543" s="26" t="s">
        <v>1265</v>
      </c>
      <c r="I543" s="38">
        <v>0.67</v>
      </c>
      <c r="J543" s="38">
        <v>0.67</v>
      </c>
      <c r="K543" s="38">
        <v>0.88</v>
      </c>
      <c r="M543" s="38">
        <v>0.78</v>
      </c>
      <c r="N543" s="61">
        <f>IF(A543="c",0,1/INT((LEN(C543)+1.5)/3))</f>
        <v>0.3333333333333333</v>
      </c>
      <c r="O543" s="22" t="str">
        <f>LEFT(C543,2)</f>
        <v>PA</v>
      </c>
    </row>
    <row r="544" spans="2:15" ht="51">
      <c r="B544" s="20">
        <v>6</v>
      </c>
      <c r="C544" s="10" t="s">
        <v>1568</v>
      </c>
      <c r="E544" s="4" t="s">
        <v>1377</v>
      </c>
      <c r="F544" s="11" t="s">
        <v>1378</v>
      </c>
      <c r="N544" s="61">
        <f>IF(A544="c",0,1/INT((LEN(C544)+1.5)/3))</f>
        <v>0.125</v>
      </c>
      <c r="O544" s="22" t="str">
        <f>LEFT(C544,2)</f>
        <v>PA</v>
      </c>
    </row>
    <row r="545" spans="2:15" ht="38.25">
      <c r="B545" s="20">
        <v>6</v>
      </c>
      <c r="C545" s="10" t="s">
        <v>384</v>
      </c>
      <c r="E545" s="4" t="s">
        <v>1502</v>
      </c>
      <c r="F545" s="11" t="s">
        <v>1503</v>
      </c>
      <c r="N545" s="61">
        <f>IF(A545="c",0,1/INT((LEN(C545)+1.5)/3))</f>
        <v>0.5</v>
      </c>
      <c r="O545" s="22" t="str">
        <f>LEFT(C545,2)</f>
        <v>PA</v>
      </c>
    </row>
    <row r="546" spans="2:15" ht="25.5">
      <c r="B546" s="20">
        <v>0</v>
      </c>
      <c r="C546" s="10" t="s">
        <v>136</v>
      </c>
      <c r="D546" s="10" t="s">
        <v>137</v>
      </c>
      <c r="E546" s="4" t="s">
        <v>1056</v>
      </c>
      <c r="G546" s="10" t="s">
        <v>138</v>
      </c>
      <c r="H546" s="26" t="s">
        <v>1341</v>
      </c>
      <c r="I546" s="38">
        <v>0.67</v>
      </c>
      <c r="J546" s="38">
        <v>0.77</v>
      </c>
      <c r="K546" s="38">
        <v>0.72</v>
      </c>
      <c r="L546" s="38">
        <v>0.58</v>
      </c>
      <c r="M546" s="38">
        <v>0.59</v>
      </c>
      <c r="N546" s="61">
        <f>IF(A546="c",0,1/INT((LEN(C546)+1.5)/3))</f>
        <v>1</v>
      </c>
      <c r="O546" s="22" t="str">
        <f>LEFT(C546,2)</f>
        <v>PA</v>
      </c>
    </row>
    <row r="547" spans="1:15" ht="38.25">
      <c r="A547" s="10"/>
      <c r="B547" s="20">
        <v>5</v>
      </c>
      <c r="C547" s="10" t="s">
        <v>136</v>
      </c>
      <c r="E547" s="4" t="s">
        <v>703</v>
      </c>
      <c r="F547" s="10" t="s">
        <v>883</v>
      </c>
      <c r="G547" s="4"/>
      <c r="N547" s="61">
        <f>IF(A547="c",0,1/INT((LEN(C547)+1.5)/3))</f>
        <v>1</v>
      </c>
      <c r="O547" s="22" t="str">
        <f>LEFT(C547,2)</f>
        <v>PA</v>
      </c>
    </row>
    <row r="548" spans="1:15" ht="38.25">
      <c r="A548" s="10"/>
      <c r="B548" s="20">
        <v>5</v>
      </c>
      <c r="C548" s="10" t="s">
        <v>92</v>
      </c>
      <c r="E548" s="4" t="s">
        <v>705</v>
      </c>
      <c r="F548" s="10" t="s">
        <v>878</v>
      </c>
      <c r="G548" s="4"/>
      <c r="N548" s="61">
        <f>IF(A548="c",0,1/INT((LEN(C548)+1.5)/3))</f>
        <v>0.5</v>
      </c>
      <c r="O548" s="22" t="str">
        <f>LEFT(C548,2)</f>
        <v>PA</v>
      </c>
    </row>
    <row r="549" spans="1:15" ht="38.25">
      <c r="A549" s="10"/>
      <c r="B549" s="20">
        <v>5</v>
      </c>
      <c r="C549" s="10" t="s">
        <v>67</v>
      </c>
      <c r="E549" s="4" t="s">
        <v>714</v>
      </c>
      <c r="F549" s="10" t="s">
        <v>843</v>
      </c>
      <c r="G549" s="30"/>
      <c r="N549" s="61">
        <f>IF(A549="c",0,1/INT((LEN(C549)+1.5)/3))</f>
        <v>0.3333333333333333</v>
      </c>
      <c r="O549" s="22" t="str">
        <f>LEFT(C549,2)</f>
        <v>PA</v>
      </c>
    </row>
    <row r="550" spans="2:15" ht="38.25">
      <c r="B550" s="20">
        <v>6</v>
      </c>
      <c r="C550" s="10" t="s">
        <v>66</v>
      </c>
      <c r="E550" s="4" t="s">
        <v>1469</v>
      </c>
      <c r="F550" s="11" t="s">
        <v>1470</v>
      </c>
      <c r="N550" s="61">
        <f>IF(A550="c",0,1/INT((LEN(C550)+1.5)/3))</f>
        <v>0.5</v>
      </c>
      <c r="O550" s="22" t="str">
        <f>LEFT(C550,2)</f>
        <v>PA</v>
      </c>
    </row>
    <row r="551" spans="2:15" ht="38.25">
      <c r="B551" s="20">
        <v>6</v>
      </c>
      <c r="C551" s="10" t="s">
        <v>67</v>
      </c>
      <c r="E551" s="4" t="s">
        <v>1473</v>
      </c>
      <c r="F551" s="11" t="s">
        <v>1474</v>
      </c>
      <c r="N551" s="61">
        <f>IF(A551="c",0,1/INT((LEN(C551)+1.5)/3))</f>
        <v>0.3333333333333333</v>
      </c>
      <c r="O551" s="22" t="str">
        <f>LEFT(C551,2)</f>
        <v>PA</v>
      </c>
    </row>
    <row r="552" spans="2:15" ht="38.25">
      <c r="B552" s="20">
        <v>3</v>
      </c>
      <c r="C552" s="10" t="s">
        <v>96</v>
      </c>
      <c r="D552" s="12"/>
      <c r="E552" s="4" t="s">
        <v>1093</v>
      </c>
      <c r="F552" s="10" t="s">
        <v>508</v>
      </c>
      <c r="G552" s="4"/>
      <c r="N552" s="61">
        <f>IF(A552="c",0,1/INT((LEN(C552)+1.5)/3))</f>
        <v>1</v>
      </c>
      <c r="O552" s="22" t="str">
        <f>LEFT(C552,2)</f>
        <v>PR</v>
      </c>
    </row>
    <row r="553" spans="2:15" ht="38.25">
      <c r="B553" s="20">
        <v>3</v>
      </c>
      <c r="C553" s="10" t="s">
        <v>96</v>
      </c>
      <c r="D553" s="12"/>
      <c r="E553" s="4" t="s">
        <v>1105</v>
      </c>
      <c r="F553" s="10" t="s">
        <v>520</v>
      </c>
      <c r="G553" s="4"/>
      <c r="N553" s="61">
        <f>IF(A553="c",0,1/INT((LEN(C553)+1.5)/3))</f>
        <v>1</v>
      </c>
      <c r="O553" s="22" t="str">
        <f>LEFT(C553,2)</f>
        <v>PR</v>
      </c>
    </row>
    <row r="554" spans="1:15" ht="38.25">
      <c r="A554" s="20" t="s">
        <v>158</v>
      </c>
      <c r="B554" s="20">
        <v>2</v>
      </c>
      <c r="C554" s="10" t="s">
        <v>73</v>
      </c>
      <c r="E554" s="4" t="s">
        <v>979</v>
      </c>
      <c r="F554" s="10" t="s">
        <v>429</v>
      </c>
      <c r="G554" s="10" t="s">
        <v>231</v>
      </c>
      <c r="H554" s="26" t="s">
        <v>1255</v>
      </c>
      <c r="I554" s="38">
        <v>0.57</v>
      </c>
      <c r="J554" s="38">
        <v>0.75</v>
      </c>
      <c r="K554" s="38">
        <v>0.66</v>
      </c>
      <c r="L554" s="38">
        <v>0.82</v>
      </c>
      <c r="M554" s="38">
        <v>0.83</v>
      </c>
      <c r="N554" s="61">
        <f>IF(A554="c",0,1/INT((LEN(C554)+1.5)/3))</f>
        <v>0.5</v>
      </c>
      <c r="O554" s="22" t="str">
        <f>LEFT(C554,2)</f>
        <v>RI</v>
      </c>
    </row>
    <row r="555" spans="1:15" ht="25.5">
      <c r="A555" s="10"/>
      <c r="B555" s="20">
        <v>5</v>
      </c>
      <c r="C555" s="10" t="s">
        <v>737</v>
      </c>
      <c r="E555" s="4" t="s">
        <v>658</v>
      </c>
      <c r="F555" s="10" t="s">
        <v>820</v>
      </c>
      <c r="G555" s="30"/>
      <c r="N555" s="61">
        <f>IF(A555="c",0,1/INT((LEN(C555)+1.5)/3))</f>
        <v>0.3333333333333333</v>
      </c>
      <c r="O555" s="22" t="str">
        <f>LEFT(C555,2)</f>
        <v>RI</v>
      </c>
    </row>
    <row r="556" spans="2:15" ht="25.5">
      <c r="B556" s="20">
        <v>6</v>
      </c>
      <c r="C556" s="10" t="s">
        <v>73</v>
      </c>
      <c r="E556" s="4" t="s">
        <v>1463</v>
      </c>
      <c r="F556" s="11" t="s">
        <v>1464</v>
      </c>
      <c r="N556" s="61">
        <f>IF(A556="c",0,1/INT((LEN(C556)+1.5)/3))</f>
        <v>0.5</v>
      </c>
      <c r="O556" s="22" t="str">
        <f>LEFT(C556,2)</f>
        <v>RI</v>
      </c>
    </row>
    <row r="557" spans="2:15" ht="38.25">
      <c r="B557" s="20">
        <v>3</v>
      </c>
      <c r="C557" s="10" t="s">
        <v>73</v>
      </c>
      <c r="D557" s="12"/>
      <c r="E557" s="4" t="s">
        <v>1175</v>
      </c>
      <c r="F557" s="10" t="s">
        <v>583</v>
      </c>
      <c r="G557" s="4"/>
      <c r="N557" s="61">
        <f>IF(A557="c",0,1/INT((LEN(C557)+1.5)/3))</f>
        <v>0.5</v>
      </c>
      <c r="O557" s="22" t="str">
        <f>LEFT(C557,2)</f>
        <v>RI</v>
      </c>
    </row>
    <row r="558" spans="2:15" ht="38.25">
      <c r="B558" s="20">
        <v>1</v>
      </c>
      <c r="C558" s="10" t="s">
        <v>36</v>
      </c>
      <c r="D558" s="10" t="s">
        <v>334</v>
      </c>
      <c r="E558" s="4" t="s">
        <v>933</v>
      </c>
      <c r="F558" s="10" t="s">
        <v>387</v>
      </c>
      <c r="G558" s="10" t="s">
        <v>333</v>
      </c>
      <c r="H558" s="26" t="s">
        <v>1231</v>
      </c>
      <c r="I558" s="38">
        <v>0.62</v>
      </c>
      <c r="J558" s="38">
        <v>0.42</v>
      </c>
      <c r="K558" s="38">
        <v>0.56</v>
      </c>
      <c r="L558" s="38">
        <v>0.67</v>
      </c>
      <c r="M558" s="38">
        <v>0.39</v>
      </c>
      <c r="N558" s="61">
        <f>IF(A558="c",0,1/INT((LEN(C558)+1.5)/3))</f>
        <v>0.5</v>
      </c>
      <c r="O558" s="22" t="str">
        <f>LEFT(C558,2)</f>
        <v>SC</v>
      </c>
    </row>
    <row r="559" spans="2:15" ht="51">
      <c r="B559" s="20">
        <v>3</v>
      </c>
      <c r="C559" s="10" t="s">
        <v>36</v>
      </c>
      <c r="D559" s="12"/>
      <c r="E559" s="4" t="s">
        <v>1086</v>
      </c>
      <c r="F559" s="10" t="s">
        <v>506</v>
      </c>
      <c r="G559" s="4"/>
      <c r="N559" s="61">
        <f>IF(A559="c",0,1/INT((LEN(C559)+1.5)/3))</f>
        <v>0.5</v>
      </c>
      <c r="O559" s="22" t="str">
        <f>LEFT(C559,2)</f>
        <v>SC</v>
      </c>
    </row>
    <row r="560" spans="2:15" ht="38.25">
      <c r="B560" s="20">
        <v>2</v>
      </c>
      <c r="C560" s="10" t="s">
        <v>97</v>
      </c>
      <c r="D560" s="10" t="s">
        <v>264</v>
      </c>
      <c r="E560" s="4" t="s">
        <v>945</v>
      </c>
      <c r="F560" s="10" t="s">
        <v>265</v>
      </c>
      <c r="G560" s="10" t="s">
        <v>232</v>
      </c>
      <c r="H560" s="26" t="s">
        <v>1312</v>
      </c>
      <c r="I560" s="38">
        <v>0.65</v>
      </c>
      <c r="J560" s="38">
        <v>0.68</v>
      </c>
      <c r="K560" s="38">
        <v>0.87</v>
      </c>
      <c r="L560" s="38">
        <v>0.71</v>
      </c>
      <c r="M560" s="38">
        <v>0.9</v>
      </c>
      <c r="N560" s="61">
        <f>IF(A560="c",0,1/INT((LEN(C560)+1.5)/3))</f>
        <v>1</v>
      </c>
      <c r="O560" s="22" t="str">
        <f>LEFT(C560,2)</f>
        <v>SC</v>
      </c>
    </row>
    <row r="561" spans="2:15" ht="38.25">
      <c r="B561" s="20">
        <v>3</v>
      </c>
      <c r="C561" s="10" t="s">
        <v>59</v>
      </c>
      <c r="D561" s="12"/>
      <c r="E561" s="4" t="s">
        <v>1108</v>
      </c>
      <c r="F561" s="10" t="s">
        <v>523</v>
      </c>
      <c r="G561" s="4"/>
      <c r="N561" s="61">
        <f>IF(A561="c",0,1/INT((LEN(C561)+1.5)/3))</f>
        <v>0.2</v>
      </c>
      <c r="O561" s="22" t="str">
        <f>LEFT(C561,2)</f>
        <v>SC</v>
      </c>
    </row>
    <row r="562" spans="1:15" ht="38.25">
      <c r="A562" s="10"/>
      <c r="B562" s="20">
        <v>5</v>
      </c>
      <c r="C562" s="10" t="s">
        <v>761</v>
      </c>
      <c r="E562" s="4" t="s">
        <v>634</v>
      </c>
      <c r="F562" s="10" t="s">
        <v>856</v>
      </c>
      <c r="G562" s="30"/>
      <c r="N562" s="61">
        <f>IF(A562="c",0,1/INT((LEN(C562)+1.5)/3))</f>
        <v>0.3333333333333333</v>
      </c>
      <c r="O562" s="22" t="str">
        <f>LEFT(C562,2)</f>
        <v>SC</v>
      </c>
    </row>
    <row r="563" spans="1:15" ht="51">
      <c r="A563" s="10"/>
      <c r="B563" s="20">
        <v>5</v>
      </c>
      <c r="C563" s="10" t="s">
        <v>760</v>
      </c>
      <c r="E563" s="4" t="s">
        <v>759</v>
      </c>
      <c r="F563" s="10" t="s">
        <v>857</v>
      </c>
      <c r="G563" s="30"/>
      <c r="N563" s="61">
        <f>IF(A563="c",0,1/INT((LEN(C563)+1.5)/3))</f>
        <v>0.5</v>
      </c>
      <c r="O563" s="22" t="str">
        <f>LEFT(C563,2)</f>
        <v>SC</v>
      </c>
    </row>
    <row r="564" spans="1:15" ht="38.25">
      <c r="A564" s="10"/>
      <c r="B564" s="20">
        <v>5</v>
      </c>
      <c r="C564" s="10" t="s">
        <v>97</v>
      </c>
      <c r="E564" s="4" t="s">
        <v>642</v>
      </c>
      <c r="F564" s="10" t="s">
        <v>884</v>
      </c>
      <c r="G564" s="4"/>
      <c r="N564" s="61">
        <f>IF(A564="c",0,1/INT((LEN(C564)+1.5)/3))</f>
        <v>1</v>
      </c>
      <c r="O564" s="22" t="str">
        <f>LEFT(C564,2)</f>
        <v>SC</v>
      </c>
    </row>
    <row r="565" spans="2:15" ht="140.25">
      <c r="B565" s="20">
        <v>2</v>
      </c>
      <c r="C565" s="10" t="s">
        <v>489</v>
      </c>
      <c r="E565" s="4" t="s">
        <v>1023</v>
      </c>
      <c r="F565" s="82" t="s">
        <v>1599</v>
      </c>
      <c r="G565" s="83" t="s">
        <v>1598</v>
      </c>
      <c r="H565" s="26" t="s">
        <v>1206</v>
      </c>
      <c r="N565" s="61">
        <f>IF(A565="c",0,1/INT((LEN(C565)+1.5)/3))</f>
        <v>0.1</v>
      </c>
      <c r="O565" s="22" t="str">
        <f>LEFT(C565,2)</f>
        <v>SC</v>
      </c>
    </row>
    <row r="566" spans="2:15" ht="38.25">
      <c r="B566" s="20">
        <v>6</v>
      </c>
      <c r="C566" s="10" t="s">
        <v>97</v>
      </c>
      <c r="E566" s="4" t="s">
        <v>1529</v>
      </c>
      <c r="F566" s="11" t="s">
        <v>1530</v>
      </c>
      <c r="N566" s="61">
        <f>IF(A566="c",0,1/INT((LEN(C566)+1.5)/3))</f>
        <v>1</v>
      </c>
      <c r="O566" s="22" t="str">
        <f>LEFT(C566,2)</f>
        <v>SC</v>
      </c>
    </row>
    <row r="567" spans="2:15" ht="38.25">
      <c r="B567" s="20">
        <v>6</v>
      </c>
      <c r="C567" s="10" t="s">
        <v>1547</v>
      </c>
      <c r="E567" s="4" t="s">
        <v>1492</v>
      </c>
      <c r="F567" s="11" t="s">
        <v>1493</v>
      </c>
      <c r="N567" s="61">
        <f>IF(A567="c",0,1/INT((LEN(C567)+1.5)/3))</f>
        <v>0.5</v>
      </c>
      <c r="O567" s="22" t="str">
        <f>LEFT(C567,2)</f>
        <v>SD</v>
      </c>
    </row>
    <row r="568" spans="2:15" ht="140.25">
      <c r="B568" s="20">
        <v>2</v>
      </c>
      <c r="C568" s="10" t="s">
        <v>494</v>
      </c>
      <c r="D568" s="10" t="s">
        <v>492</v>
      </c>
      <c r="E568" s="4" t="s">
        <v>953</v>
      </c>
      <c r="F568" s="10" t="s">
        <v>417</v>
      </c>
      <c r="G568" s="10" t="s">
        <v>233</v>
      </c>
      <c r="H568" s="26" t="s">
        <v>1249</v>
      </c>
      <c r="I568" s="38">
        <v>0.63</v>
      </c>
      <c r="J568" s="38">
        <v>0.54</v>
      </c>
      <c r="K568" s="38">
        <v>0.65</v>
      </c>
      <c r="L568" s="38">
        <v>0.63</v>
      </c>
      <c r="M568" s="38">
        <v>0.88</v>
      </c>
      <c r="N568" s="61">
        <f>IF(A568="c",0,1/INT((LEN(C568)+1.5)/3))</f>
        <v>0.25</v>
      </c>
      <c r="O568" s="22" t="str">
        <f>LEFT(C568,2)</f>
        <v>TN</v>
      </c>
    </row>
    <row r="569" spans="2:15" ht="25.5">
      <c r="B569" s="20">
        <v>6</v>
      </c>
      <c r="C569" s="10" t="s">
        <v>1555</v>
      </c>
      <c r="E569" s="4" t="s">
        <v>1453</v>
      </c>
      <c r="F569" s="11" t="s">
        <v>1451</v>
      </c>
      <c r="N569" s="61">
        <f>IF(A569="c",0,1/INT((LEN(C569)+1.5)/3))</f>
        <v>0.3333333333333333</v>
      </c>
      <c r="O569" s="22" t="str">
        <f>LEFT(C569,2)</f>
        <v>TN</v>
      </c>
    </row>
    <row r="570" spans="1:15" ht="38.25">
      <c r="A570" s="20" t="s">
        <v>158</v>
      </c>
      <c r="B570" s="20">
        <v>2</v>
      </c>
      <c r="C570" s="10" t="s">
        <v>100</v>
      </c>
      <c r="D570" s="10" t="s">
        <v>279</v>
      </c>
      <c r="E570" s="4" t="s">
        <v>983</v>
      </c>
      <c r="F570" s="10" t="s">
        <v>598</v>
      </c>
      <c r="G570" s="10" t="s">
        <v>234</v>
      </c>
      <c r="H570" s="26" t="s">
        <v>1313</v>
      </c>
      <c r="I570" s="38">
        <v>0.66</v>
      </c>
      <c r="J570" s="38">
        <v>0.68</v>
      </c>
      <c r="K570" s="38">
        <v>0.68</v>
      </c>
      <c r="L570" s="38">
        <v>0.71</v>
      </c>
      <c r="M570" s="38">
        <v>0.72</v>
      </c>
      <c r="N570" s="61">
        <f>IF(A570="c",0,1/INT((LEN(C570)+1.5)/3))</f>
        <v>1</v>
      </c>
      <c r="O570" s="22" t="str">
        <f>LEFT(C570,2)</f>
        <v>TN</v>
      </c>
    </row>
    <row r="571" spans="2:15" ht="38.25">
      <c r="B571" s="20">
        <v>6</v>
      </c>
      <c r="C571" s="10" t="s">
        <v>100</v>
      </c>
      <c r="E571" s="4" t="s">
        <v>1533</v>
      </c>
      <c r="F571" s="11" t="s">
        <v>1534</v>
      </c>
      <c r="N571" s="61">
        <f>IF(A571="c",0,1/INT((LEN(C571)+1.5)/3))</f>
        <v>1</v>
      </c>
      <c r="O571" s="22" t="str">
        <f>LEFT(C571,2)</f>
        <v>TN</v>
      </c>
    </row>
    <row r="572" spans="2:15" ht="140.25">
      <c r="B572" s="20">
        <v>2</v>
      </c>
      <c r="C572" s="10" t="s">
        <v>491</v>
      </c>
      <c r="E572" s="4" t="s">
        <v>1023</v>
      </c>
      <c r="F572" s="82" t="s">
        <v>1599</v>
      </c>
      <c r="G572" s="83" t="s">
        <v>1598</v>
      </c>
      <c r="H572" s="26" t="s">
        <v>1206</v>
      </c>
      <c r="N572" s="61">
        <f>IF(A572="c",0,1/INT((LEN(C572)+1.5)/3))</f>
        <v>0.1</v>
      </c>
      <c r="O572" s="22" t="str">
        <f>LEFT(C572,2)</f>
        <v>TN</v>
      </c>
    </row>
    <row r="573" spans="2:15" ht="38.25">
      <c r="B573" s="20">
        <v>6</v>
      </c>
      <c r="C573" s="10" t="s">
        <v>1546</v>
      </c>
      <c r="E573" s="4" t="s">
        <v>1416</v>
      </c>
      <c r="F573" s="11" t="s">
        <v>1417</v>
      </c>
      <c r="N573" s="61">
        <f>IF(A573="c",0,1/INT((LEN(C573)+1.5)/3))</f>
        <v>0.5</v>
      </c>
      <c r="O573" s="22" t="str">
        <f>LEFT(C573,2)</f>
        <v>TN</v>
      </c>
    </row>
    <row r="574" spans="1:15" ht="51">
      <c r="A574" s="20" t="s">
        <v>158</v>
      </c>
      <c r="B574" s="20">
        <v>2</v>
      </c>
      <c r="C574" s="10" t="s">
        <v>100</v>
      </c>
      <c r="D574" s="10" t="s">
        <v>304</v>
      </c>
      <c r="E574" s="4" t="s">
        <v>1026</v>
      </c>
      <c r="F574" s="10" t="s">
        <v>455</v>
      </c>
      <c r="G574" s="10" t="s">
        <v>235</v>
      </c>
      <c r="H574" s="26" t="s">
        <v>1314</v>
      </c>
      <c r="I574" s="38">
        <v>0.37</v>
      </c>
      <c r="J574" s="38">
        <v>0.69</v>
      </c>
      <c r="K574" s="38">
        <v>0.76</v>
      </c>
      <c r="L574" s="38">
        <v>0.54</v>
      </c>
      <c r="M574" s="38">
        <v>0.65</v>
      </c>
      <c r="N574" s="61">
        <f>IF(A574="c",0,1/INT((LEN(C574)+1.5)/3))</f>
        <v>1</v>
      </c>
      <c r="O574" s="22" t="str">
        <f>LEFT(C574,2)</f>
        <v>TN</v>
      </c>
    </row>
    <row r="575" spans="2:15" ht="38.25">
      <c r="B575" s="20">
        <v>6</v>
      </c>
      <c r="C575" s="10" t="s">
        <v>1581</v>
      </c>
      <c r="E575" s="4" t="s">
        <v>1410</v>
      </c>
      <c r="F575" s="11" t="s">
        <v>1411</v>
      </c>
      <c r="N575" s="61">
        <f>IF(A575="c",0,1/INT((LEN(C575)+1.5)/3))</f>
        <v>0.16666666666666666</v>
      </c>
      <c r="O575" s="22" t="str">
        <f>LEFT(C575,2)</f>
        <v>TN</v>
      </c>
    </row>
    <row r="576" spans="2:15" ht="38.25">
      <c r="B576" s="20">
        <v>3</v>
      </c>
      <c r="C576" s="10" t="s">
        <v>98</v>
      </c>
      <c r="D576" s="12"/>
      <c r="E576" s="4" t="s">
        <v>1168</v>
      </c>
      <c r="F576" s="10" t="s">
        <v>577</v>
      </c>
      <c r="G576" s="4"/>
      <c r="N576" s="61">
        <f>IF(A576="c",0,1/INT((LEN(C576)+1.5)/3))</f>
        <v>0.5</v>
      </c>
      <c r="O576" s="22" t="str">
        <f>LEFT(C576,2)</f>
        <v>TN</v>
      </c>
    </row>
    <row r="577" spans="2:15" ht="51">
      <c r="B577" s="20">
        <v>2</v>
      </c>
      <c r="C577" s="10" t="s">
        <v>100</v>
      </c>
      <c r="D577" s="10" t="s">
        <v>320</v>
      </c>
      <c r="E577" s="4" t="s">
        <v>1062</v>
      </c>
      <c r="F577" s="10" t="s">
        <v>472</v>
      </c>
      <c r="G577" s="10" t="s">
        <v>236</v>
      </c>
      <c r="H577" s="26" t="s">
        <v>1315</v>
      </c>
      <c r="I577" s="38">
        <v>0.66</v>
      </c>
      <c r="J577" s="38">
        <v>0.76</v>
      </c>
      <c r="K577" s="38">
        <v>0.9</v>
      </c>
      <c r="L577" s="38">
        <v>0.43</v>
      </c>
      <c r="M577" s="38">
        <v>0.69</v>
      </c>
      <c r="N577" s="61">
        <f>IF(A577="c",0,1/INT((LEN(C577)+1.5)/3))</f>
        <v>1</v>
      </c>
      <c r="O577" s="22" t="str">
        <f>LEFT(C577,2)</f>
        <v>TN</v>
      </c>
    </row>
    <row r="578" spans="2:15" ht="63.75">
      <c r="B578" s="20">
        <v>2</v>
      </c>
      <c r="C578" s="10" t="s">
        <v>100</v>
      </c>
      <c r="D578" s="10" t="s">
        <v>322</v>
      </c>
      <c r="E578" s="4" t="s">
        <v>1065</v>
      </c>
      <c r="F578" s="10" t="s">
        <v>474</v>
      </c>
      <c r="G578" s="10" t="s">
        <v>237</v>
      </c>
      <c r="H578" s="26" t="s">
        <v>1316</v>
      </c>
      <c r="I578" s="38">
        <v>0.75</v>
      </c>
      <c r="J578" s="38">
        <v>0.69</v>
      </c>
      <c r="K578" s="38">
        <v>0.79</v>
      </c>
      <c r="L578" s="38">
        <v>0.8</v>
      </c>
      <c r="M578" s="38">
        <v>0.66</v>
      </c>
      <c r="N578" s="61">
        <f>IF(A578="c",0,1/INT((LEN(C578)+1.5)/3))</f>
        <v>1</v>
      </c>
      <c r="O578" s="22" t="str">
        <f>LEFT(C578,2)</f>
        <v>TN</v>
      </c>
    </row>
    <row r="579" spans="2:15" ht="38.25">
      <c r="B579" s="20">
        <v>2</v>
      </c>
      <c r="C579" s="10" t="s">
        <v>31</v>
      </c>
      <c r="D579" s="10" t="s">
        <v>324</v>
      </c>
      <c r="E579" s="4" t="s">
        <v>1068</v>
      </c>
      <c r="F579" s="10" t="s">
        <v>477</v>
      </c>
      <c r="G579" s="10" t="s">
        <v>250</v>
      </c>
      <c r="H579" s="26" t="s">
        <v>1229</v>
      </c>
      <c r="I579" s="38">
        <v>0.54</v>
      </c>
      <c r="J579" s="38">
        <v>0.5</v>
      </c>
      <c r="K579" s="38">
        <v>0.74</v>
      </c>
      <c r="L579" s="38">
        <v>0.56</v>
      </c>
      <c r="M579" s="38">
        <v>0.75</v>
      </c>
      <c r="N579" s="61">
        <f>IF(A579="c",0,1/INT((LEN(C579)+1.5)/3))</f>
        <v>0.3333333333333333</v>
      </c>
      <c r="O579" s="22" t="str">
        <f>LEFT(C579,2)</f>
        <v>TN</v>
      </c>
    </row>
    <row r="580" spans="2:15" ht="38.25">
      <c r="B580" s="20">
        <v>3</v>
      </c>
      <c r="C580" s="10" t="s">
        <v>98</v>
      </c>
      <c r="D580" s="12"/>
      <c r="E580" s="4" t="s">
        <v>1183</v>
      </c>
      <c r="F580" s="10" t="s">
        <v>589</v>
      </c>
      <c r="G580" s="4"/>
      <c r="N580" s="61">
        <f>IF(A580="c",0,1/INT((LEN(C580)+1.5)/3))</f>
        <v>0.5</v>
      </c>
      <c r="O580" s="22" t="str">
        <f>LEFT(C580,2)</f>
        <v>TN</v>
      </c>
    </row>
    <row r="581" spans="2:15" ht="38.25">
      <c r="B581" s="20">
        <v>6</v>
      </c>
      <c r="C581" s="10" t="s">
        <v>100</v>
      </c>
      <c r="E581" s="4" t="s">
        <v>1531</v>
      </c>
      <c r="F581" s="11" t="s">
        <v>1532</v>
      </c>
      <c r="N581" s="61">
        <f>IF(A581="c",0,1/INT((LEN(C581)+1.5)/3))</f>
        <v>1</v>
      </c>
      <c r="O581" s="22" t="str">
        <f>LEFT(C581,2)</f>
        <v>TN</v>
      </c>
    </row>
    <row r="582" spans="1:15" ht="38.25">
      <c r="A582" s="10"/>
      <c r="B582" s="20">
        <v>5</v>
      </c>
      <c r="C582" s="10" t="s">
        <v>101</v>
      </c>
      <c r="E582" s="4" t="s">
        <v>614</v>
      </c>
      <c r="F582" s="10" t="s">
        <v>809</v>
      </c>
      <c r="G582" s="4"/>
      <c r="N582" s="61">
        <f>IF(A582="c",0,1/INT((LEN(C582)+1.5)/3))</f>
        <v>1</v>
      </c>
      <c r="O582" s="22" t="str">
        <f>LEFT(C582,2)</f>
        <v>TX</v>
      </c>
    </row>
    <row r="583" spans="2:15" ht="38.25">
      <c r="B583" s="20">
        <v>3</v>
      </c>
      <c r="C583" s="10" t="s">
        <v>101</v>
      </c>
      <c r="D583" s="12"/>
      <c r="E583" s="4" t="s">
        <v>1089</v>
      </c>
      <c r="F583" s="10" t="s">
        <v>506</v>
      </c>
      <c r="G583" s="4"/>
      <c r="N583" s="61">
        <f>IF(A583="c",0,1/INT((LEN(C583)+1.5)/3))</f>
        <v>1</v>
      </c>
      <c r="O583" s="22" t="str">
        <f>LEFT(C583,2)</f>
        <v>TX</v>
      </c>
    </row>
    <row r="584" spans="2:15" ht="102">
      <c r="B584" s="20">
        <v>1</v>
      </c>
      <c r="C584" s="10" t="s">
        <v>101</v>
      </c>
      <c r="D584" s="10" t="s">
        <v>344</v>
      </c>
      <c r="E584" s="4" t="s">
        <v>942</v>
      </c>
      <c r="F584" s="10" t="s">
        <v>392</v>
      </c>
      <c r="G584" s="10" t="s">
        <v>343</v>
      </c>
      <c r="H584" s="26" t="s">
        <v>1317</v>
      </c>
      <c r="I584" s="38">
        <v>0.6</v>
      </c>
      <c r="J584" s="38">
        <v>0.63</v>
      </c>
      <c r="K584" s="38">
        <v>0.66</v>
      </c>
      <c r="L584" s="38">
        <v>0.72</v>
      </c>
      <c r="M584" s="38">
        <v>0.55</v>
      </c>
      <c r="N584" s="61">
        <f>IF(A584="c",0,1/INT((LEN(C584)+1.5)/3))</f>
        <v>1</v>
      </c>
      <c r="O584" s="22" t="str">
        <f>LEFT(C584,2)</f>
        <v>TX</v>
      </c>
    </row>
    <row r="585" spans="1:15" ht="25.5">
      <c r="A585" s="10"/>
      <c r="B585" s="20">
        <v>5</v>
      </c>
      <c r="C585" s="10" t="s">
        <v>101</v>
      </c>
      <c r="E585" s="4" t="s">
        <v>777</v>
      </c>
      <c r="F585" s="10" t="s">
        <v>885</v>
      </c>
      <c r="G585" s="4"/>
      <c r="N585" s="61">
        <f>IF(A585="c",0,1/INT((LEN(C585)+1.5)/3))</f>
        <v>1</v>
      </c>
      <c r="O585" s="22" t="str">
        <f>LEFT(C585,2)</f>
        <v>TX</v>
      </c>
    </row>
    <row r="586" spans="2:15" ht="38.25">
      <c r="B586" s="20">
        <v>6</v>
      </c>
      <c r="C586" s="10" t="s">
        <v>1556</v>
      </c>
      <c r="E586" s="4" t="s">
        <v>1455</v>
      </c>
      <c r="F586" s="11" t="s">
        <v>1456</v>
      </c>
      <c r="N586" s="61">
        <f>IF(A586="c",0,1/INT((LEN(C586)+1.5)/3))</f>
        <v>0.3333333333333333</v>
      </c>
      <c r="O586" s="22" t="str">
        <f>LEFT(C586,2)</f>
        <v>TX</v>
      </c>
    </row>
    <row r="587" spans="2:15" ht="38.25">
      <c r="B587" s="20">
        <v>3</v>
      </c>
      <c r="C587" s="10" t="s">
        <v>101</v>
      </c>
      <c r="D587" s="12"/>
      <c r="E587" s="4" t="s">
        <v>1099</v>
      </c>
      <c r="F587" s="10" t="s">
        <v>514</v>
      </c>
      <c r="G587" s="4"/>
      <c r="N587" s="61">
        <f>IF(A587="c",0,1/INT((LEN(C587)+1.5)/3))</f>
        <v>1</v>
      </c>
      <c r="O587" s="22" t="str">
        <f>LEFT(C587,2)</f>
        <v>TX</v>
      </c>
    </row>
    <row r="588" spans="2:15" ht="38.25">
      <c r="B588" s="20">
        <v>6</v>
      </c>
      <c r="C588" s="10" t="s">
        <v>1551</v>
      </c>
      <c r="E588" s="4" t="s">
        <v>1383</v>
      </c>
      <c r="F588" s="11" t="s">
        <v>1384</v>
      </c>
      <c r="N588" s="61">
        <f>IF(A588="c",0,1/INT((LEN(C588)+1.5)/3))</f>
        <v>0.3333333333333333</v>
      </c>
      <c r="O588" s="22" t="str">
        <f>LEFT(C588,2)</f>
        <v>TX</v>
      </c>
    </row>
    <row r="589" spans="2:15" ht="38.25">
      <c r="B589" s="20">
        <v>6</v>
      </c>
      <c r="C589" s="10" t="s">
        <v>101</v>
      </c>
      <c r="E589" s="4" t="s">
        <v>1535</v>
      </c>
      <c r="F589" s="11" t="s">
        <v>1536</v>
      </c>
      <c r="N589" s="61">
        <f>IF(A589="c",0,1/INT((LEN(C589)+1.5)/3))</f>
        <v>1</v>
      </c>
      <c r="O589" s="22" t="str">
        <f>LEFT(C589,2)</f>
        <v>TX</v>
      </c>
    </row>
    <row r="590" spans="2:15" ht="102">
      <c r="B590" s="20">
        <v>2</v>
      </c>
      <c r="C590" s="10" t="s">
        <v>101</v>
      </c>
      <c r="D590" s="10" t="s">
        <v>275</v>
      </c>
      <c r="E590" s="4" t="s">
        <v>968</v>
      </c>
      <c r="F590" s="10" t="s">
        <v>422</v>
      </c>
      <c r="G590" s="10" t="s">
        <v>238</v>
      </c>
      <c r="H590" s="26" t="s">
        <v>1318</v>
      </c>
      <c r="I590" s="38">
        <v>0.63</v>
      </c>
      <c r="J590" s="38">
        <v>0.66</v>
      </c>
      <c r="K590" s="38">
        <v>0.87</v>
      </c>
      <c r="L590" s="38">
        <v>0.63</v>
      </c>
      <c r="M590" s="38">
        <v>0.74</v>
      </c>
      <c r="N590" s="61">
        <f>IF(A590="c",0,1/INT((LEN(C590)+1.5)/3))</f>
        <v>1</v>
      </c>
      <c r="O590" s="22" t="str">
        <f>LEFT(C590,2)</f>
        <v>TX</v>
      </c>
    </row>
    <row r="591" spans="1:15" ht="25.5">
      <c r="A591" s="10"/>
      <c r="B591" s="20">
        <v>5</v>
      </c>
      <c r="C591" s="10" t="s">
        <v>101</v>
      </c>
      <c r="E591" s="4" t="s">
        <v>630</v>
      </c>
      <c r="F591" s="10" t="s">
        <v>886</v>
      </c>
      <c r="G591" s="4"/>
      <c r="N591" s="61">
        <f>IF(A591="c",0,1/INT((LEN(C591)+1.5)/3))</f>
        <v>1</v>
      </c>
      <c r="O591" s="22" t="str">
        <f>LEFT(C591,2)</f>
        <v>TX</v>
      </c>
    </row>
    <row r="592" spans="2:15" ht="25.5">
      <c r="B592" s="20">
        <v>6</v>
      </c>
      <c r="C592" s="10" t="s">
        <v>101</v>
      </c>
      <c r="E592" s="4" t="s">
        <v>1539</v>
      </c>
      <c r="F592" s="11" t="s">
        <v>1540</v>
      </c>
      <c r="N592" s="61">
        <f>IF(A592="c",0,1/INT((LEN(C592)+1.5)/3))</f>
        <v>1</v>
      </c>
      <c r="O592" s="22" t="str">
        <f>LEFT(C592,2)</f>
        <v>TX</v>
      </c>
    </row>
    <row r="593" spans="1:15" ht="38.25">
      <c r="A593" s="10"/>
      <c r="B593" s="20">
        <v>5</v>
      </c>
      <c r="C593" s="10" t="s">
        <v>769</v>
      </c>
      <c r="E593" s="4" t="s">
        <v>645</v>
      </c>
      <c r="F593" s="10" t="s">
        <v>871</v>
      </c>
      <c r="G593" s="4"/>
      <c r="N593" s="61">
        <f>IF(A593="c",0,1/INT((LEN(C593)+1.5)/3))</f>
        <v>0.5</v>
      </c>
      <c r="O593" s="22" t="str">
        <f>LEFT(C593,2)</f>
        <v>TX</v>
      </c>
    </row>
    <row r="594" spans="2:15" ht="38.25">
      <c r="B594" s="20">
        <v>3</v>
      </c>
      <c r="C594" s="10" t="s">
        <v>101</v>
      </c>
      <c r="D594" s="12"/>
      <c r="E594" s="4" t="s">
        <v>1121</v>
      </c>
      <c r="F594" s="10" t="s">
        <v>506</v>
      </c>
      <c r="G594" s="4"/>
      <c r="N594" s="61">
        <f>IF(A594="c",0,1/INT((LEN(C594)+1.5)/3))</f>
        <v>1</v>
      </c>
      <c r="O594" s="22" t="str">
        <f>LEFT(C594,2)</f>
        <v>TX</v>
      </c>
    </row>
    <row r="595" spans="2:15" ht="51">
      <c r="B595" s="20">
        <v>2</v>
      </c>
      <c r="C595" s="10" t="s">
        <v>101</v>
      </c>
      <c r="D595" s="10" t="s">
        <v>282</v>
      </c>
      <c r="E595" s="4" t="s">
        <v>988</v>
      </c>
      <c r="F595" s="10" t="s">
        <v>283</v>
      </c>
      <c r="G595" s="10" t="s">
        <v>241</v>
      </c>
      <c r="H595" s="26" t="s">
        <v>1319</v>
      </c>
      <c r="I595" s="38">
        <v>0.59</v>
      </c>
      <c r="J595" s="38">
        <v>0.61</v>
      </c>
      <c r="K595" s="38">
        <v>0.73</v>
      </c>
      <c r="L595" s="38">
        <v>0.72</v>
      </c>
      <c r="M595" s="38">
        <v>0.62</v>
      </c>
      <c r="N595" s="61">
        <f>IF(A595="c",0,1/INT((LEN(C595)+1.5)/3))</f>
        <v>1</v>
      </c>
      <c r="O595" s="22" t="str">
        <f>LEFT(C595,2)</f>
        <v>TX</v>
      </c>
    </row>
    <row r="596" spans="1:15" ht="38.25">
      <c r="A596" s="10"/>
      <c r="B596" s="20">
        <v>5</v>
      </c>
      <c r="C596" s="10" t="s">
        <v>101</v>
      </c>
      <c r="E596" s="4" t="s">
        <v>653</v>
      </c>
      <c r="F596" s="10" t="s">
        <v>887</v>
      </c>
      <c r="G596" s="4"/>
      <c r="N596" s="61">
        <f>IF(A596="c",0,1/INT((LEN(C596)+1.5)/3))</f>
        <v>1</v>
      </c>
      <c r="O596" s="22" t="str">
        <f>LEFT(C596,2)</f>
        <v>TX</v>
      </c>
    </row>
    <row r="597" spans="2:15" ht="38.25">
      <c r="B597" s="20">
        <v>3</v>
      </c>
      <c r="C597" s="10" t="s">
        <v>101</v>
      </c>
      <c r="D597" s="12"/>
      <c r="E597" s="4" t="s">
        <v>1134</v>
      </c>
      <c r="F597" s="10" t="s">
        <v>544</v>
      </c>
      <c r="G597" s="4"/>
      <c r="N597" s="61">
        <f>IF(A597="c",0,1/INT((LEN(C597)+1.5)/3))</f>
        <v>1</v>
      </c>
      <c r="O597" s="22" t="str">
        <f>LEFT(C597,2)</f>
        <v>TX</v>
      </c>
    </row>
    <row r="598" spans="1:15" ht="38.25">
      <c r="A598" s="10"/>
      <c r="B598" s="20">
        <v>5</v>
      </c>
      <c r="C598" s="10" t="s">
        <v>101</v>
      </c>
      <c r="E598" s="4" t="s">
        <v>778</v>
      </c>
      <c r="F598" s="10" t="s">
        <v>888</v>
      </c>
      <c r="G598" s="4"/>
      <c r="N598" s="61">
        <f>IF(A598="c",0,1/INT((LEN(C598)+1.5)/3))</f>
        <v>1</v>
      </c>
      <c r="O598" s="22" t="str">
        <f>LEFT(C598,2)</f>
        <v>TX</v>
      </c>
    </row>
    <row r="599" spans="2:15" ht="51">
      <c r="B599" s="20">
        <v>2</v>
      </c>
      <c r="C599" s="10" t="s">
        <v>101</v>
      </c>
      <c r="D599" s="10" t="s">
        <v>300</v>
      </c>
      <c r="E599" s="4" t="s">
        <v>1020</v>
      </c>
      <c r="F599" s="10" t="s">
        <v>452</v>
      </c>
      <c r="G599" s="10" t="s">
        <v>239</v>
      </c>
      <c r="H599" s="26" t="s">
        <v>1320</v>
      </c>
      <c r="I599" s="38">
        <v>0.6</v>
      </c>
      <c r="J599" s="38">
        <v>0.61</v>
      </c>
      <c r="K599" s="38">
        <v>0.68</v>
      </c>
      <c r="L599" s="38">
        <v>0.49</v>
      </c>
      <c r="M599" s="38">
        <v>0.54</v>
      </c>
      <c r="N599" s="61">
        <f>IF(A599="c",0,1/INT((LEN(C599)+1.5)/3))</f>
        <v>1</v>
      </c>
      <c r="O599" s="22" t="str">
        <f>LEFT(C599,2)</f>
        <v>TX</v>
      </c>
    </row>
    <row r="600" spans="2:15" ht="140.25">
      <c r="B600" s="20">
        <v>2</v>
      </c>
      <c r="C600" s="10" t="s">
        <v>490</v>
      </c>
      <c r="E600" s="4" t="s">
        <v>1023</v>
      </c>
      <c r="F600" s="82" t="s">
        <v>1599</v>
      </c>
      <c r="G600" s="83" t="s">
        <v>1598</v>
      </c>
      <c r="H600" s="26" t="s">
        <v>1206</v>
      </c>
      <c r="N600" s="61">
        <f>IF(A600="c",0,1/INT((LEN(C600)+1.5)/3))</f>
        <v>0.1</v>
      </c>
      <c r="O600" s="22" t="str">
        <f>LEFT(C600,2)</f>
        <v>TX</v>
      </c>
    </row>
    <row r="601" spans="2:15" ht="51">
      <c r="B601" s="20">
        <v>2</v>
      </c>
      <c r="C601" s="10" t="s">
        <v>101</v>
      </c>
      <c r="D601" s="10" t="s">
        <v>303</v>
      </c>
      <c r="E601" s="4" t="s">
        <v>1024</v>
      </c>
      <c r="F601" s="10" t="s">
        <v>454</v>
      </c>
      <c r="G601" s="10" t="s">
        <v>240</v>
      </c>
      <c r="H601" s="26" t="s">
        <v>1321</v>
      </c>
      <c r="I601" s="38">
        <v>0.68</v>
      </c>
      <c r="J601" s="38">
        <v>0.71</v>
      </c>
      <c r="K601" s="38">
        <v>0.77</v>
      </c>
      <c r="L601" s="38">
        <v>0.73</v>
      </c>
      <c r="M601" s="38">
        <v>0.83</v>
      </c>
      <c r="N601" s="61">
        <f>IF(A601="c",0,1/INT((LEN(C601)+1.5)/3))</f>
        <v>1</v>
      </c>
      <c r="O601" s="22" t="str">
        <f>LEFT(C601,2)</f>
        <v>TX</v>
      </c>
    </row>
    <row r="602" spans="2:15" ht="51">
      <c r="B602" s="20">
        <v>6</v>
      </c>
      <c r="C602" s="10" t="s">
        <v>1569</v>
      </c>
      <c r="E602" s="4" t="s">
        <v>1377</v>
      </c>
      <c r="F602" s="11" t="s">
        <v>1378</v>
      </c>
      <c r="N602" s="61">
        <f>IF(A602="c",0,1/INT((LEN(C602)+1.5)/3))</f>
        <v>0.125</v>
      </c>
      <c r="O602" s="22" t="str">
        <f>LEFT(C602,2)</f>
        <v>TX</v>
      </c>
    </row>
    <row r="603" spans="1:15" ht="38.25">
      <c r="A603" s="20" t="s">
        <v>158</v>
      </c>
      <c r="B603" s="20">
        <v>2</v>
      </c>
      <c r="C603" s="10" t="s">
        <v>101</v>
      </c>
      <c r="D603" s="10" t="s">
        <v>312</v>
      </c>
      <c r="E603" s="4" t="s">
        <v>1043</v>
      </c>
      <c r="F603" s="10" t="s">
        <v>463</v>
      </c>
      <c r="G603" s="10" t="s">
        <v>242</v>
      </c>
      <c r="H603" s="26" t="s">
        <v>1322</v>
      </c>
      <c r="I603" s="38">
        <v>0.57</v>
      </c>
      <c r="J603" s="38">
        <v>0.58</v>
      </c>
      <c r="K603" s="38">
        <v>0.66</v>
      </c>
      <c r="L603" s="38">
        <v>0.64</v>
      </c>
      <c r="M603" s="38">
        <v>0.7</v>
      </c>
      <c r="N603" s="61">
        <f>IF(A603="c",0,1/INT((LEN(C603)+1.5)/3))</f>
        <v>1</v>
      </c>
      <c r="O603" s="22" t="str">
        <f>LEFT(C603,2)</f>
        <v>TX</v>
      </c>
    </row>
    <row r="604" spans="1:15" ht="25.5">
      <c r="A604" s="20" t="s">
        <v>907</v>
      </c>
      <c r="B604" s="20">
        <v>0</v>
      </c>
      <c r="C604" s="10" t="s">
        <v>101</v>
      </c>
      <c r="D604" s="10" t="s">
        <v>133</v>
      </c>
      <c r="E604" s="4" t="s">
        <v>1045</v>
      </c>
      <c r="F604" s="11" t="s">
        <v>1342</v>
      </c>
      <c r="G604" s="10" t="s">
        <v>906</v>
      </c>
      <c r="H604" s="26" t="s">
        <v>1323</v>
      </c>
      <c r="I604" s="38">
        <v>0.51</v>
      </c>
      <c r="J604" s="38">
        <v>0.41</v>
      </c>
      <c r="K604" s="38">
        <v>0.08</v>
      </c>
      <c r="L604" s="38">
        <v>0.71</v>
      </c>
      <c r="M604" s="38">
        <v>0.53</v>
      </c>
      <c r="N604" s="61">
        <f>IF(A604="c",0,1/INT((LEN(C604)+1.5)/3))</f>
        <v>0</v>
      </c>
      <c r="O604" s="22" t="str">
        <f>LEFT(C604,2)</f>
        <v>TX</v>
      </c>
    </row>
    <row r="605" spans="2:15" ht="51">
      <c r="B605" s="20">
        <v>6</v>
      </c>
      <c r="C605" s="10" t="s">
        <v>101</v>
      </c>
      <c r="E605" s="4" t="s">
        <v>1537</v>
      </c>
      <c r="F605" s="11" t="s">
        <v>1538</v>
      </c>
      <c r="N605" s="61">
        <f>IF(A605="c",0,1/INT((LEN(C605)+1.5)/3))</f>
        <v>1</v>
      </c>
      <c r="O605" s="22" t="str">
        <f>LEFT(C605,2)</f>
        <v>TX</v>
      </c>
    </row>
    <row r="606" spans="1:15" ht="38.25">
      <c r="A606" s="10"/>
      <c r="B606" s="20">
        <v>5</v>
      </c>
      <c r="C606" s="10" t="s">
        <v>776</v>
      </c>
      <c r="E606" s="4" t="s">
        <v>694</v>
      </c>
      <c r="F606" s="10" t="s">
        <v>881</v>
      </c>
      <c r="G606" s="4"/>
      <c r="N606" s="61">
        <f>IF(A606="c",0,1/INT((LEN(C606)+1.5)/3))</f>
        <v>0.5</v>
      </c>
      <c r="O606" s="22" t="str">
        <f>LEFT(C606,2)</f>
        <v>TX</v>
      </c>
    </row>
    <row r="607" spans="1:15" ht="127.5">
      <c r="A607" s="20" t="s">
        <v>158</v>
      </c>
      <c r="B607" s="20">
        <v>1</v>
      </c>
      <c r="C607" s="10" t="s">
        <v>101</v>
      </c>
      <c r="D607" s="10" t="s">
        <v>377</v>
      </c>
      <c r="E607" s="4" t="s">
        <v>1057</v>
      </c>
      <c r="F607" s="10" t="s">
        <v>412</v>
      </c>
      <c r="G607" s="10" t="s">
        <v>376</v>
      </c>
      <c r="H607" s="26" t="s">
        <v>1324</v>
      </c>
      <c r="I607" s="38">
        <v>0.69</v>
      </c>
      <c r="J607" s="38">
        <v>0.72</v>
      </c>
      <c r="K607" s="38">
        <v>0.68</v>
      </c>
      <c r="L607" s="38">
        <v>0.76</v>
      </c>
      <c r="M607" s="38">
        <v>0.76</v>
      </c>
      <c r="N607" s="61">
        <f>IF(A607="c",0,1/INT((LEN(C607)+1.5)/3))</f>
        <v>1</v>
      </c>
      <c r="O607" s="22" t="str">
        <f>LEFT(C607,2)</f>
        <v>TX</v>
      </c>
    </row>
    <row r="608" spans="1:15" ht="38.25">
      <c r="A608" s="20" t="s">
        <v>158</v>
      </c>
      <c r="B608" s="20">
        <v>3</v>
      </c>
      <c r="C608" s="10" t="s">
        <v>101</v>
      </c>
      <c r="D608" s="12"/>
      <c r="E608" s="4" t="s">
        <v>1169</v>
      </c>
      <c r="F608" s="10" t="s">
        <v>578</v>
      </c>
      <c r="G608" s="4"/>
      <c r="N608" s="61">
        <f>IF(A608="c",0,1/INT((LEN(C608)+1.5)/3))</f>
        <v>1</v>
      </c>
      <c r="O608" s="22" t="str">
        <f>LEFT(C608,2)</f>
        <v>TX</v>
      </c>
    </row>
    <row r="609" spans="2:15" ht="38.25">
      <c r="B609" s="20">
        <v>3</v>
      </c>
      <c r="C609" s="10" t="s">
        <v>101</v>
      </c>
      <c r="D609" s="12"/>
      <c r="E609" s="4" t="s">
        <v>1172</v>
      </c>
      <c r="F609" s="10" t="s">
        <v>509</v>
      </c>
      <c r="G609" s="4"/>
      <c r="N609" s="61">
        <f>IF(A609="c",0,1/INT((LEN(C609)+1.5)/3))</f>
        <v>1</v>
      </c>
      <c r="O609" s="22" t="str">
        <f>LEFT(C609,2)</f>
        <v>TX</v>
      </c>
    </row>
    <row r="610" spans="1:15" ht="51">
      <c r="A610" s="20" t="s">
        <v>907</v>
      </c>
      <c r="B610" s="20">
        <v>0</v>
      </c>
      <c r="C610" s="10" t="s">
        <v>101</v>
      </c>
      <c r="D610" s="10" t="s">
        <v>139</v>
      </c>
      <c r="E610" s="4" t="s">
        <v>1058</v>
      </c>
      <c r="G610" s="10" t="s">
        <v>908</v>
      </c>
      <c r="H610" s="26" t="s">
        <v>1325</v>
      </c>
      <c r="I610" s="38">
        <v>0.59</v>
      </c>
      <c r="J610" s="38">
        <v>0.67</v>
      </c>
      <c r="K610" s="38">
        <v>0.86</v>
      </c>
      <c r="L610" s="38">
        <v>0.72</v>
      </c>
      <c r="M610" s="38">
        <v>0.66</v>
      </c>
      <c r="N610" s="61">
        <f>IF(A610="c",0,1/INT((LEN(C610)+1.5)/3))</f>
        <v>0</v>
      </c>
      <c r="O610" s="22" t="str">
        <f>LEFT(C610,2)</f>
        <v>TX</v>
      </c>
    </row>
    <row r="611" spans="1:15" ht="38.25">
      <c r="A611" s="10"/>
      <c r="B611" s="20">
        <v>5</v>
      </c>
      <c r="C611" s="10" t="s">
        <v>101</v>
      </c>
      <c r="E611" s="4" t="s">
        <v>706</v>
      </c>
      <c r="F611" s="10" t="s">
        <v>889</v>
      </c>
      <c r="G611" s="4"/>
      <c r="N611" s="61">
        <f>IF(A611="c",0,1/INT((LEN(C611)+1.5)/3))</f>
        <v>1</v>
      </c>
      <c r="O611" s="22" t="str">
        <f>LEFT(C611,2)</f>
        <v>TX</v>
      </c>
    </row>
    <row r="612" spans="1:15" ht="38.25">
      <c r="A612" s="10"/>
      <c r="B612" s="20">
        <v>5</v>
      </c>
      <c r="C612" s="10" t="s">
        <v>101</v>
      </c>
      <c r="E612" s="4" t="s">
        <v>779</v>
      </c>
      <c r="F612" s="10" t="s">
        <v>890</v>
      </c>
      <c r="G612" s="4"/>
      <c r="N612" s="61">
        <f>IF(A612="c",0,1/INT((LEN(C612)+1.5)/3))</f>
        <v>1</v>
      </c>
      <c r="O612" s="22" t="str">
        <f>LEFT(C612,2)</f>
        <v>TX</v>
      </c>
    </row>
    <row r="613" spans="1:15" ht="25.5">
      <c r="A613" s="10"/>
      <c r="B613" s="20">
        <v>5</v>
      </c>
      <c r="C613" s="10" t="s">
        <v>101</v>
      </c>
      <c r="E613" s="4" t="s">
        <v>711</v>
      </c>
      <c r="F613" s="10" t="s">
        <v>891</v>
      </c>
      <c r="G613" s="4"/>
      <c r="N613" s="61">
        <f>IF(A613="c",0,1/INT((LEN(C613)+1.5)/3))</f>
        <v>1</v>
      </c>
      <c r="O613" s="22" t="str">
        <f>LEFT(C613,2)</f>
        <v>TX</v>
      </c>
    </row>
    <row r="614" spans="1:15" ht="25.5">
      <c r="A614" s="10"/>
      <c r="B614" s="20">
        <v>5</v>
      </c>
      <c r="C614" s="10" t="s">
        <v>101</v>
      </c>
      <c r="E614" s="4" t="s">
        <v>780</v>
      </c>
      <c r="F614" s="10" t="s">
        <v>892</v>
      </c>
      <c r="G614" s="4"/>
      <c r="N614" s="61">
        <f>IF(A614="c",0,1/INT((LEN(C614)+1.5)/3))</f>
        <v>1</v>
      </c>
      <c r="O614" s="22" t="str">
        <f>LEFT(C614,2)</f>
        <v>TX</v>
      </c>
    </row>
    <row r="615" spans="2:15" ht="38.25">
      <c r="B615" s="20">
        <v>2</v>
      </c>
      <c r="C615" s="10" t="s">
        <v>101</v>
      </c>
      <c r="D615" s="10" t="s">
        <v>323</v>
      </c>
      <c r="E615" s="4" t="s">
        <v>1066</v>
      </c>
      <c r="F615" s="10" t="s">
        <v>475</v>
      </c>
      <c r="G615" s="10" t="s">
        <v>243</v>
      </c>
      <c r="H615" s="26" t="s">
        <v>1326</v>
      </c>
      <c r="I615" s="38">
        <v>0.71</v>
      </c>
      <c r="J615" s="38">
        <v>0.71</v>
      </c>
      <c r="K615" s="38">
        <v>0.9</v>
      </c>
      <c r="L615" s="38">
        <v>0.71</v>
      </c>
      <c r="M615" s="38">
        <v>0.63</v>
      </c>
      <c r="N615" s="61">
        <f>IF(A615="c",0,1/INT((LEN(C615)+1.5)/3))</f>
        <v>1</v>
      </c>
      <c r="O615" s="22" t="str">
        <f>LEFT(C615,2)</f>
        <v>TX</v>
      </c>
    </row>
    <row r="616" spans="1:15" ht="38.25">
      <c r="A616" s="10"/>
      <c r="B616" s="20">
        <v>5</v>
      </c>
      <c r="C616" s="10" t="s">
        <v>101</v>
      </c>
      <c r="E616" s="4" t="s">
        <v>716</v>
      </c>
      <c r="F616" s="10" t="s">
        <v>893</v>
      </c>
      <c r="G616" s="4"/>
      <c r="N616" s="61">
        <f>IF(A616="c",0,1/INT((LEN(C616)+1.5)/3))</f>
        <v>1</v>
      </c>
      <c r="O616" s="22" t="str">
        <f>LEFT(C616,2)</f>
        <v>TX</v>
      </c>
    </row>
    <row r="617" spans="2:15" ht="38.25">
      <c r="B617" s="20">
        <v>6</v>
      </c>
      <c r="C617" s="10" t="s">
        <v>1575</v>
      </c>
      <c r="E617" s="4" t="s">
        <v>1401</v>
      </c>
      <c r="F617" s="11" t="s">
        <v>1402</v>
      </c>
      <c r="N617" s="61">
        <f>IF(A617="c",0,1/INT((LEN(C617)+1.5)/3))</f>
        <v>0.14285714285714285</v>
      </c>
      <c r="O617" s="22" t="str">
        <f>LEFT(C617,2)</f>
        <v>TX</v>
      </c>
    </row>
    <row r="618" spans="1:15" ht="38.25">
      <c r="A618" s="10"/>
      <c r="B618" s="20">
        <v>5</v>
      </c>
      <c r="C618" s="10" t="s">
        <v>101</v>
      </c>
      <c r="E618" s="4" t="s">
        <v>781</v>
      </c>
      <c r="F618" s="10" t="s">
        <v>894</v>
      </c>
      <c r="G618" s="4"/>
      <c r="N618" s="61">
        <f>IF(A618="c",0,1/INT((LEN(C618)+1.5)/3))</f>
        <v>1</v>
      </c>
      <c r="O618" s="22" t="str">
        <f>LEFT(C618,2)</f>
        <v>TX</v>
      </c>
    </row>
    <row r="619" spans="2:15" ht="38.25">
      <c r="B619" s="20">
        <v>2</v>
      </c>
      <c r="C619" s="10" t="s">
        <v>102</v>
      </c>
      <c r="E619" s="4" t="s">
        <v>973</v>
      </c>
      <c r="F619" s="10" t="s">
        <v>425</v>
      </c>
      <c r="G619" s="10" t="s">
        <v>244</v>
      </c>
      <c r="H619" s="26" t="s">
        <v>1327</v>
      </c>
      <c r="I619" s="38">
        <v>0.7</v>
      </c>
      <c r="J619" s="38">
        <v>0.71</v>
      </c>
      <c r="K619" s="38">
        <v>0.86</v>
      </c>
      <c r="M619" s="38">
        <v>0.55</v>
      </c>
      <c r="N619" s="61">
        <f>IF(A619="c",0,1/INT((LEN(C619)+1.5)/3))</f>
        <v>1</v>
      </c>
      <c r="O619" s="22" t="str">
        <f>LEFT(C619,2)</f>
        <v>UT</v>
      </c>
    </row>
    <row r="620" spans="1:15" ht="38.25">
      <c r="A620" s="10"/>
      <c r="B620" s="20">
        <v>5</v>
      </c>
      <c r="C620" s="10" t="s">
        <v>102</v>
      </c>
      <c r="E620" s="4" t="s">
        <v>782</v>
      </c>
      <c r="F620" s="10" t="s">
        <v>895</v>
      </c>
      <c r="G620" s="4"/>
      <c r="N620" s="61">
        <f>IF(A620="c",0,1/INT((LEN(C620)+1.5)/3))</f>
        <v>1</v>
      </c>
      <c r="O620" s="22" t="str">
        <f>LEFT(C620,2)</f>
        <v>UT</v>
      </c>
    </row>
    <row r="621" spans="2:15" ht="51">
      <c r="B621" s="20">
        <v>6</v>
      </c>
      <c r="C621" s="10" t="s">
        <v>1570</v>
      </c>
      <c r="E621" s="4" t="s">
        <v>1377</v>
      </c>
      <c r="F621" s="11" t="s">
        <v>1378</v>
      </c>
      <c r="N621" s="61">
        <f>IF(A621="c",0,1/INT((LEN(C621)+1.5)/3))</f>
        <v>0.125</v>
      </c>
      <c r="O621" s="22" t="str">
        <f>LEFT(C621,2)</f>
        <v>UT</v>
      </c>
    </row>
    <row r="622" spans="2:15" ht="140.25">
      <c r="B622" s="20">
        <v>2</v>
      </c>
      <c r="C622" s="10" t="s">
        <v>496</v>
      </c>
      <c r="D622" s="10" t="s">
        <v>492</v>
      </c>
      <c r="E622" s="4" t="s">
        <v>953</v>
      </c>
      <c r="F622" s="10" t="s">
        <v>417</v>
      </c>
      <c r="G622" s="10" t="s">
        <v>233</v>
      </c>
      <c r="H622" s="26" t="s">
        <v>1249</v>
      </c>
      <c r="I622" s="38">
        <v>0.63</v>
      </c>
      <c r="J622" s="38">
        <v>0.54</v>
      </c>
      <c r="K622" s="38">
        <v>0.65</v>
      </c>
      <c r="L622" s="38">
        <v>0.63</v>
      </c>
      <c r="M622" s="38">
        <v>0.88</v>
      </c>
      <c r="N622" s="61">
        <f>IF(A622="c",0,1/INT((LEN(C622)+1.5)/3))</f>
        <v>0.25</v>
      </c>
      <c r="O622" s="22" t="str">
        <f>LEFT(C622,2)</f>
        <v>VA</v>
      </c>
    </row>
    <row r="623" spans="1:15" ht="38.25">
      <c r="A623" s="10"/>
      <c r="B623" s="20">
        <v>5</v>
      </c>
      <c r="C623" s="10" t="s">
        <v>103</v>
      </c>
      <c r="E623" s="4" t="s">
        <v>626</v>
      </c>
      <c r="F623" s="10" t="s">
        <v>896</v>
      </c>
      <c r="G623" s="4"/>
      <c r="N623" s="61">
        <f>IF(A623="c",0,1/INT((LEN(C623)+1.5)/3))</f>
        <v>1</v>
      </c>
      <c r="O623" s="22" t="str">
        <f>LEFT(C623,2)</f>
        <v>VA</v>
      </c>
    </row>
    <row r="624" spans="1:15" ht="38.25">
      <c r="A624" s="10"/>
      <c r="B624" s="20">
        <v>5</v>
      </c>
      <c r="C624" s="10" t="s">
        <v>764</v>
      </c>
      <c r="E624" s="4" t="s">
        <v>763</v>
      </c>
      <c r="F624" s="10" t="s">
        <v>855</v>
      </c>
      <c r="G624" s="30"/>
      <c r="N624" s="61">
        <f>IF(A624="c",0,1/INT((LEN(C624)+1.5)/3))</f>
        <v>0.5</v>
      </c>
      <c r="O624" s="22" t="str">
        <f>LEFT(C624,2)</f>
        <v>VA</v>
      </c>
    </row>
    <row r="625" spans="2:15" ht="38.25">
      <c r="B625" s="20">
        <v>3</v>
      </c>
      <c r="C625" s="10" t="s">
        <v>60</v>
      </c>
      <c r="D625" s="12"/>
      <c r="E625" s="4" t="s">
        <v>1108</v>
      </c>
      <c r="F625" s="10" t="s">
        <v>523</v>
      </c>
      <c r="G625" s="4"/>
      <c r="N625" s="61">
        <f>IF(A625="c",0,1/INT((LEN(C625)+1.5)/3))</f>
        <v>0.2</v>
      </c>
      <c r="O625" s="22" t="str">
        <f>LEFT(C625,2)</f>
        <v>VA</v>
      </c>
    </row>
    <row r="626" spans="1:15" ht="51">
      <c r="A626" s="10"/>
      <c r="B626" s="20">
        <v>5</v>
      </c>
      <c r="C626" s="10" t="s">
        <v>631</v>
      </c>
      <c r="E626" s="4" t="s">
        <v>632</v>
      </c>
      <c r="F626" s="10" t="s">
        <v>897</v>
      </c>
      <c r="G626" s="4"/>
      <c r="N626" s="61">
        <f>IF(A626="c",0,1/INT((LEN(C626)+1.5)/3))</f>
        <v>0.5</v>
      </c>
      <c r="O626" s="22" t="str">
        <f>LEFT(C626,2)</f>
        <v>VA</v>
      </c>
    </row>
    <row r="627" spans="1:15" ht="38.25">
      <c r="A627" s="10"/>
      <c r="B627" s="20">
        <v>5</v>
      </c>
      <c r="C627" s="10" t="s">
        <v>762</v>
      </c>
      <c r="E627" s="4" t="s">
        <v>634</v>
      </c>
      <c r="F627" s="10" t="s">
        <v>856</v>
      </c>
      <c r="G627" s="30"/>
      <c r="N627" s="61">
        <f>IF(A627="c",0,1/INT((LEN(C627)+1.5)/3))</f>
        <v>0.3333333333333333</v>
      </c>
      <c r="O627" s="22" t="str">
        <f>LEFT(C627,2)</f>
        <v>VA</v>
      </c>
    </row>
    <row r="628" spans="1:15" ht="38.25">
      <c r="A628" s="10"/>
      <c r="B628" s="20">
        <v>5</v>
      </c>
      <c r="C628" s="10" t="s">
        <v>764</v>
      </c>
      <c r="E628" s="4" t="s">
        <v>638</v>
      </c>
      <c r="F628" s="10" t="s">
        <v>858</v>
      </c>
      <c r="G628" s="30"/>
      <c r="N628" s="61">
        <f>IF(A628="c",0,1/INT((LEN(C628)+1.5)/3))</f>
        <v>0.5</v>
      </c>
      <c r="O628" s="22" t="str">
        <f>LEFT(C628,2)</f>
        <v>VA</v>
      </c>
    </row>
    <row r="629" spans="2:15" ht="25.5">
      <c r="B629" s="20">
        <v>3</v>
      </c>
      <c r="C629" s="10" t="s">
        <v>103</v>
      </c>
      <c r="D629" s="12"/>
      <c r="E629" s="4" t="s">
        <v>1120</v>
      </c>
      <c r="F629" s="10" t="s">
        <v>534</v>
      </c>
      <c r="G629" s="4"/>
      <c r="N629" s="61">
        <f>IF(A629="c",0,1/INT((LEN(C629)+1.5)/3))</f>
        <v>1</v>
      </c>
      <c r="O629" s="22" t="str">
        <f>LEFT(C629,2)</f>
        <v>VA</v>
      </c>
    </row>
    <row r="630" spans="1:15" ht="38.25">
      <c r="A630" s="10"/>
      <c r="B630" s="20">
        <v>5</v>
      </c>
      <c r="C630" s="10" t="s">
        <v>103</v>
      </c>
      <c r="E630" s="4" t="s">
        <v>659</v>
      </c>
      <c r="F630" s="10" t="s">
        <v>898</v>
      </c>
      <c r="G630" s="4"/>
      <c r="N630" s="61">
        <f>IF(A630="c",0,1/INT((LEN(C630)+1.5)/3))</f>
        <v>1</v>
      </c>
      <c r="O630" s="22" t="str">
        <f>LEFT(C630,2)</f>
        <v>VA</v>
      </c>
    </row>
    <row r="631" spans="1:15" ht="38.25">
      <c r="A631" s="10"/>
      <c r="B631" s="20">
        <v>5</v>
      </c>
      <c r="C631" s="10" t="s">
        <v>631</v>
      </c>
      <c r="E631" s="4" t="s">
        <v>671</v>
      </c>
      <c r="F631" s="10" t="s">
        <v>899</v>
      </c>
      <c r="G631" s="4"/>
      <c r="N631" s="61">
        <f>IF(A631="c",0,1/INT((LEN(C631)+1.5)/3))</f>
        <v>0.5</v>
      </c>
      <c r="O631" s="22" t="str">
        <f>LEFT(C631,2)</f>
        <v>VA</v>
      </c>
    </row>
    <row r="632" spans="1:15" ht="38.25">
      <c r="A632" s="20" t="s">
        <v>158</v>
      </c>
      <c r="B632" s="20">
        <v>3</v>
      </c>
      <c r="C632" s="10" t="s">
        <v>24</v>
      </c>
      <c r="D632" s="12"/>
      <c r="E632" s="4" t="s">
        <v>1140</v>
      </c>
      <c r="F632" s="10" t="s">
        <v>550</v>
      </c>
      <c r="G632" s="4"/>
      <c r="N632" s="61">
        <f>IF(A632="c",0,1/INT((LEN(C632)+1.5)/3))</f>
        <v>0.3333333333333333</v>
      </c>
      <c r="O632" s="22" t="str">
        <f>LEFT(C632,2)</f>
        <v>VA</v>
      </c>
    </row>
    <row r="633" spans="2:15" ht="38.25">
      <c r="B633" s="20">
        <v>6</v>
      </c>
      <c r="C633" s="10" t="s">
        <v>103</v>
      </c>
      <c r="E633" s="4" t="s">
        <v>1541</v>
      </c>
      <c r="F633" s="11" t="s">
        <v>1542</v>
      </c>
      <c r="N633" s="61">
        <f>IF(A633="c",0,1/INT((LEN(C633)+1.5)/3))</f>
        <v>1</v>
      </c>
      <c r="O633" s="22" t="str">
        <f>LEFT(C633,2)</f>
        <v>VA</v>
      </c>
    </row>
    <row r="634" spans="1:15" ht="38.25">
      <c r="A634" s="10"/>
      <c r="B634" s="20">
        <v>5</v>
      </c>
      <c r="C634" s="10" t="s">
        <v>103</v>
      </c>
      <c r="E634" s="4" t="s">
        <v>673</v>
      </c>
      <c r="F634" s="10" t="s">
        <v>900</v>
      </c>
      <c r="G634" s="4"/>
      <c r="N634" s="61">
        <f>IF(A634="c",0,1/INT((LEN(C634)+1.5)/3))</f>
        <v>1</v>
      </c>
      <c r="O634" s="22" t="str">
        <f>LEFT(C634,2)</f>
        <v>VA</v>
      </c>
    </row>
    <row r="635" spans="1:15" ht="38.25">
      <c r="A635" s="10"/>
      <c r="B635" s="20">
        <v>5</v>
      </c>
      <c r="C635" s="10" t="s">
        <v>729</v>
      </c>
      <c r="E635" s="4" t="s">
        <v>727</v>
      </c>
      <c r="F635" s="10" t="s">
        <v>811</v>
      </c>
      <c r="G635" s="30"/>
      <c r="N635" s="61">
        <f>IF(A635="c",0,1/INT((LEN(C635)+1.5)/3))</f>
        <v>0.3333333333333333</v>
      </c>
      <c r="O635" s="22" t="str">
        <f>LEFT(C635,2)</f>
        <v>VA</v>
      </c>
    </row>
    <row r="636" spans="2:15" ht="38.25">
      <c r="B636" s="20">
        <v>6</v>
      </c>
      <c r="C636" s="10" t="s">
        <v>1582</v>
      </c>
      <c r="E636" s="4" t="s">
        <v>1410</v>
      </c>
      <c r="F636" s="11" t="s">
        <v>1411</v>
      </c>
      <c r="N636" s="61">
        <f>IF(A636="c",0,1/INT((LEN(C636)+1.5)/3))</f>
        <v>0.16666666666666666</v>
      </c>
      <c r="O636" s="22" t="str">
        <f>LEFT(C636,2)</f>
        <v>VA</v>
      </c>
    </row>
    <row r="637" spans="1:15" ht="38.25">
      <c r="A637" s="10"/>
      <c r="B637" s="20">
        <v>5</v>
      </c>
      <c r="C637" s="10" t="s">
        <v>729</v>
      </c>
      <c r="E637" s="4" t="s">
        <v>698</v>
      </c>
      <c r="F637" s="10" t="s">
        <v>812</v>
      </c>
      <c r="G637" s="30"/>
      <c r="N637" s="61">
        <f>IF(A637="c",0,1/INT((LEN(C637)+1.5)/3))</f>
        <v>0.3333333333333333</v>
      </c>
      <c r="O637" s="22" t="str">
        <f>LEFT(C637,2)</f>
        <v>VA</v>
      </c>
    </row>
    <row r="638" spans="2:15" ht="38.25">
      <c r="B638" s="20">
        <v>3</v>
      </c>
      <c r="C638" s="10" t="s">
        <v>99</v>
      </c>
      <c r="D638" s="12"/>
      <c r="E638" s="4" t="s">
        <v>1168</v>
      </c>
      <c r="F638" s="10" t="s">
        <v>577</v>
      </c>
      <c r="G638" s="4"/>
      <c r="N638" s="61">
        <f>IF(A638="c",0,1/INT((LEN(C638)+1.5)/3))</f>
        <v>0.5</v>
      </c>
      <c r="O638" s="22" t="str">
        <f>LEFT(C638,2)</f>
        <v>VA</v>
      </c>
    </row>
    <row r="639" spans="2:15" ht="51">
      <c r="B639" s="20">
        <v>6</v>
      </c>
      <c r="C639" s="10" t="s">
        <v>631</v>
      </c>
      <c r="E639" s="4" t="s">
        <v>1543</v>
      </c>
      <c r="F639" s="11" t="s">
        <v>1544</v>
      </c>
      <c r="N639" s="61">
        <f>IF(A639="c",0,1/INT((LEN(C639)+1.5)/3))</f>
        <v>0.5</v>
      </c>
      <c r="O639" s="22" t="str">
        <f>LEFT(C639,2)</f>
        <v>VA</v>
      </c>
    </row>
    <row r="640" spans="1:15" ht="38.25">
      <c r="A640" s="10"/>
      <c r="B640" s="20">
        <v>5</v>
      </c>
      <c r="C640" s="10" t="s">
        <v>103</v>
      </c>
      <c r="E640" s="4" t="s">
        <v>715</v>
      </c>
      <c r="F640" s="10" t="s">
        <v>901</v>
      </c>
      <c r="G640" s="4"/>
      <c r="N640" s="61">
        <f>IF(A640="c",0,1/INT((LEN(C640)+1.5)/3))</f>
        <v>1</v>
      </c>
      <c r="O640" s="22" t="str">
        <f>LEFT(C640,2)</f>
        <v>VA</v>
      </c>
    </row>
    <row r="641" spans="1:15" ht="38.25">
      <c r="A641" s="10"/>
      <c r="B641" s="20">
        <v>5</v>
      </c>
      <c r="C641" s="10" t="s">
        <v>103</v>
      </c>
      <c r="E641" s="4" t="s">
        <v>783</v>
      </c>
      <c r="F641" s="10" t="s">
        <v>902</v>
      </c>
      <c r="G641" s="4"/>
      <c r="N641" s="61">
        <f>IF(A641="c",0,1/INT((LEN(C641)+1.5)/3))</f>
        <v>1</v>
      </c>
      <c r="O641" s="22" t="str">
        <f>LEFT(C641,2)</f>
        <v>VA</v>
      </c>
    </row>
    <row r="642" spans="2:15" ht="51">
      <c r="B642" s="20">
        <v>6</v>
      </c>
      <c r="C642" s="10" t="s">
        <v>1576</v>
      </c>
      <c r="E642" s="4" t="s">
        <v>1401</v>
      </c>
      <c r="F642" s="11" t="s">
        <v>1402</v>
      </c>
      <c r="N642" s="61">
        <f>IF(A642="c",0,1/INT((LEN(C642)+1.5)/3))</f>
        <v>0.14285714285714285</v>
      </c>
      <c r="O642" s="22" t="str">
        <f>LEFT(C642,2)</f>
        <v>VA</v>
      </c>
    </row>
    <row r="643" spans="2:15" ht="38.25">
      <c r="B643" s="20">
        <v>3</v>
      </c>
      <c r="C643" s="10" t="s">
        <v>103</v>
      </c>
      <c r="D643" s="12"/>
      <c r="E643" s="4" t="s">
        <v>1182</v>
      </c>
      <c r="F643" s="10" t="s">
        <v>506</v>
      </c>
      <c r="G643" s="4"/>
      <c r="N643" s="61">
        <f>IF(A643="c",0,1/INT((LEN(C643)+1.5)/3))</f>
        <v>1</v>
      </c>
      <c r="O643" s="22" t="str">
        <f>LEFT(C643,2)</f>
        <v>VA</v>
      </c>
    </row>
    <row r="644" spans="1:15" ht="25.5">
      <c r="A644" s="10"/>
      <c r="B644" s="20">
        <v>5</v>
      </c>
      <c r="C644" s="10" t="s">
        <v>103</v>
      </c>
      <c r="E644" s="4" t="s">
        <v>719</v>
      </c>
      <c r="F644" s="10" t="s">
        <v>903</v>
      </c>
      <c r="G644" s="4"/>
      <c r="N644" s="61">
        <f>IF(A644="c",0,1/INT((LEN(C644)+1.5)/3))</f>
        <v>1</v>
      </c>
      <c r="O644" s="22" t="str">
        <f>LEFT(C644,2)</f>
        <v>VA</v>
      </c>
    </row>
    <row r="645" spans="2:15" ht="38.25">
      <c r="B645" s="20">
        <v>3</v>
      </c>
      <c r="C645" s="10" t="s">
        <v>99</v>
      </c>
      <c r="D645" s="12"/>
      <c r="E645" s="4" t="s">
        <v>1183</v>
      </c>
      <c r="F645" s="10" t="s">
        <v>589</v>
      </c>
      <c r="G645" s="4"/>
      <c r="N645" s="61">
        <f>IF(A645="c",0,1/INT((LEN(C645)+1.5)/3))</f>
        <v>0.5</v>
      </c>
      <c r="O645" s="22" t="str">
        <f>LEFT(C645,2)</f>
        <v>VA</v>
      </c>
    </row>
    <row r="646" spans="2:15" ht="51">
      <c r="B646" s="20">
        <v>2</v>
      </c>
      <c r="C646" s="10" t="s">
        <v>148</v>
      </c>
      <c r="D646" s="10" t="s">
        <v>256</v>
      </c>
      <c r="E646" s="4" t="s">
        <v>936</v>
      </c>
      <c r="F646" s="10" t="s">
        <v>257</v>
      </c>
      <c r="G646" s="10" t="s">
        <v>245</v>
      </c>
      <c r="H646" s="26" t="s">
        <v>1328</v>
      </c>
      <c r="I646" s="38">
        <v>0.6</v>
      </c>
      <c r="J646" s="38">
        <v>0.57</v>
      </c>
      <c r="K646" s="38">
        <v>0.66</v>
      </c>
      <c r="L646" s="38">
        <v>0.86</v>
      </c>
      <c r="M646" s="38">
        <v>0.75</v>
      </c>
      <c r="N646" s="61">
        <f>IF(A646="c",0,1/INT((LEN(C646)+1.5)/3))</f>
        <v>1</v>
      </c>
      <c r="O646" s="22" t="str">
        <f>LEFT(C646,2)</f>
        <v>VT</v>
      </c>
    </row>
    <row r="647" spans="1:15" ht="25.5">
      <c r="A647" s="10"/>
      <c r="B647" s="20">
        <v>5</v>
      </c>
      <c r="C647" s="10" t="s">
        <v>86</v>
      </c>
      <c r="E647" s="4" t="s">
        <v>643</v>
      </c>
      <c r="F647" s="10" t="s">
        <v>862</v>
      </c>
      <c r="G647" s="30"/>
      <c r="N647" s="61">
        <f>IF(A647="c",0,1/INT((LEN(C647)+1.5)/3))</f>
        <v>0.5</v>
      </c>
      <c r="O647" s="22" t="str">
        <f>LEFT(C647,2)</f>
        <v>VT</v>
      </c>
    </row>
    <row r="648" spans="2:15" ht="76.5">
      <c r="B648" s="20">
        <v>0</v>
      </c>
      <c r="C648" s="10" t="s">
        <v>148</v>
      </c>
      <c r="D648" s="10" t="s">
        <v>149</v>
      </c>
      <c r="E648" s="4" t="s">
        <v>984</v>
      </c>
      <c r="H648" s="26" t="s">
        <v>1329</v>
      </c>
      <c r="I648" s="38">
        <v>0.75</v>
      </c>
      <c r="J648" s="38">
        <v>0.8</v>
      </c>
      <c r="K648" s="38">
        <v>0.76</v>
      </c>
      <c r="L648" s="38">
        <v>0.88</v>
      </c>
      <c r="M648" s="38">
        <v>0.74</v>
      </c>
      <c r="N648" s="61">
        <f>IF(A648="c",0,1/INT((LEN(C648)+1.5)/3))</f>
        <v>1</v>
      </c>
      <c r="O648" s="22" t="str">
        <f>LEFT(C648,2)</f>
        <v>VT</v>
      </c>
    </row>
    <row r="649" spans="1:15" ht="204">
      <c r="A649" s="20" t="s">
        <v>158</v>
      </c>
      <c r="B649" s="20">
        <v>1</v>
      </c>
      <c r="C649" s="10" t="s">
        <v>86</v>
      </c>
      <c r="D649" s="10" t="s">
        <v>367</v>
      </c>
      <c r="E649" s="4" t="s">
        <v>1035</v>
      </c>
      <c r="F649" s="10" t="s">
        <v>407</v>
      </c>
      <c r="G649" s="10" t="s">
        <v>366</v>
      </c>
      <c r="H649" s="26" t="s">
        <v>1289</v>
      </c>
      <c r="I649" s="38">
        <v>0.75</v>
      </c>
      <c r="J649" s="38">
        <v>0.75</v>
      </c>
      <c r="K649" s="38">
        <v>0.82</v>
      </c>
      <c r="L649" s="38">
        <v>0.91</v>
      </c>
      <c r="M649" s="38">
        <v>0.91</v>
      </c>
      <c r="N649" s="61">
        <f>IF(A649="c",0,1/INT((LEN(C649)+1.5)/3))</f>
        <v>0.5</v>
      </c>
      <c r="O649" s="22" t="str">
        <f>LEFT(C649,2)</f>
        <v>VT</v>
      </c>
    </row>
    <row r="650" spans="2:15" ht="38.25">
      <c r="B650" s="20">
        <v>3</v>
      </c>
      <c r="C650" s="10" t="s">
        <v>86</v>
      </c>
      <c r="D650" s="12"/>
      <c r="E650" s="4" t="s">
        <v>1155</v>
      </c>
      <c r="F650" s="10" t="s">
        <v>565</v>
      </c>
      <c r="G650" s="4"/>
      <c r="N650" s="61">
        <f>IF(A650="c",0,1/INT((LEN(C650)+1.5)/3))</f>
        <v>0.5</v>
      </c>
      <c r="O650" s="22" t="str">
        <f>LEFT(C650,2)</f>
        <v>VT</v>
      </c>
    </row>
    <row r="651" spans="2:15" ht="38.25">
      <c r="B651" s="20">
        <v>3</v>
      </c>
      <c r="C651" s="10" t="s">
        <v>104</v>
      </c>
      <c r="D651" s="12"/>
      <c r="E651" s="4" t="s">
        <v>1122</v>
      </c>
      <c r="F651" s="10" t="s">
        <v>603</v>
      </c>
      <c r="G651" s="4"/>
      <c r="N651" s="61">
        <f>IF(A651="c",0,1/INT((LEN(C651)+1.5)/3))</f>
        <v>1</v>
      </c>
      <c r="O651" s="22" t="str">
        <f>LEFT(C651,2)</f>
        <v>WA</v>
      </c>
    </row>
    <row r="652" spans="1:15" ht="38.25">
      <c r="A652" s="10"/>
      <c r="B652" s="20">
        <v>5</v>
      </c>
      <c r="C652" s="10" t="s">
        <v>104</v>
      </c>
      <c r="E652" s="4" t="s">
        <v>660</v>
      </c>
      <c r="F652" s="10" t="s">
        <v>904</v>
      </c>
      <c r="G652" s="4"/>
      <c r="N652" s="61">
        <f>IF(A652="c",0,1/INT((LEN(C652)+1.5)/3))</f>
        <v>1</v>
      </c>
      <c r="O652" s="22" t="str">
        <f>LEFT(C652,2)</f>
        <v>WA</v>
      </c>
    </row>
    <row r="653" spans="2:15" ht="38.25">
      <c r="B653" s="20">
        <v>6</v>
      </c>
      <c r="C653" s="10" t="s">
        <v>1548</v>
      </c>
      <c r="E653" s="4" t="s">
        <v>1521</v>
      </c>
      <c r="F653" s="11" t="s">
        <v>1522</v>
      </c>
      <c r="N653" s="61">
        <f>IF(A653="c",0,1/INT((LEN(C653)+1.5)/3))</f>
        <v>0.5</v>
      </c>
      <c r="O653" s="22" t="str">
        <f>LEFT(C653,2)</f>
        <v>WA</v>
      </c>
    </row>
    <row r="654" spans="2:15" ht="38.25">
      <c r="B654" s="20">
        <v>2</v>
      </c>
      <c r="C654" s="10" t="s">
        <v>104</v>
      </c>
      <c r="D654" s="10" t="s">
        <v>313</v>
      </c>
      <c r="E654" s="4" t="s">
        <v>1046</v>
      </c>
      <c r="F654" s="10" t="s">
        <v>464</v>
      </c>
      <c r="G654" s="10" t="s">
        <v>246</v>
      </c>
      <c r="H654" s="26" t="s">
        <v>1330</v>
      </c>
      <c r="I654" s="38">
        <v>0.78</v>
      </c>
      <c r="J654" s="38">
        <v>0.82</v>
      </c>
      <c r="K654" s="38">
        <v>0.94</v>
      </c>
      <c r="L654" s="38">
        <v>0.25</v>
      </c>
      <c r="M654" s="38">
        <v>0.31</v>
      </c>
      <c r="N654" s="61">
        <f>IF(A654="c",0,1/INT((LEN(C654)+1.5)/3))</f>
        <v>1</v>
      </c>
      <c r="O654" s="22" t="str">
        <f>LEFT(C654,2)</f>
        <v>WA</v>
      </c>
    </row>
    <row r="655" spans="2:15" ht="51">
      <c r="B655" s="20">
        <v>1</v>
      </c>
      <c r="C655" s="10" t="s">
        <v>105</v>
      </c>
      <c r="D655" s="10" t="s">
        <v>342</v>
      </c>
      <c r="E655" s="4" t="s">
        <v>940</v>
      </c>
      <c r="F655" s="10" t="s">
        <v>391</v>
      </c>
      <c r="G655" s="10" t="s">
        <v>341</v>
      </c>
      <c r="H655" s="26" t="s">
        <v>1331</v>
      </c>
      <c r="I655" s="38">
        <v>0.5</v>
      </c>
      <c r="J655" s="38">
        <v>0.53</v>
      </c>
      <c r="K655" s="38">
        <v>0.51</v>
      </c>
      <c r="L655" s="38">
        <v>0.62</v>
      </c>
      <c r="M655" s="38">
        <v>0.4</v>
      </c>
      <c r="N655" s="61">
        <f>IF(A655="c",0,1/INT((LEN(C655)+1.5)/3))</f>
        <v>1</v>
      </c>
      <c r="O655" s="22" t="str">
        <f>LEFT(C655,2)</f>
        <v>WI</v>
      </c>
    </row>
    <row r="656" spans="2:15" ht="89.25">
      <c r="B656" s="20">
        <v>0</v>
      </c>
      <c r="C656" s="10" t="s">
        <v>118</v>
      </c>
      <c r="D656" s="10" t="s">
        <v>116</v>
      </c>
      <c r="E656" s="4" t="s">
        <v>952</v>
      </c>
      <c r="G656" s="10" t="s">
        <v>117</v>
      </c>
      <c r="H656" s="26" t="s">
        <v>1277</v>
      </c>
      <c r="I656" s="38">
        <v>0.83</v>
      </c>
      <c r="J656" s="38">
        <v>0.88</v>
      </c>
      <c r="K656" s="38">
        <v>0.86</v>
      </c>
      <c r="L656" s="38">
        <v>1</v>
      </c>
      <c r="M656" s="38">
        <v>0.87</v>
      </c>
      <c r="N656" s="61">
        <f>IF(A656="c",0,1/INT((LEN(C656)+1.5)/3))</f>
        <v>0.5</v>
      </c>
      <c r="O656" s="22" t="str">
        <f>LEFT(C656,2)</f>
        <v>WI</v>
      </c>
    </row>
    <row r="657" spans="2:15" ht="51">
      <c r="B657" s="20">
        <v>2</v>
      </c>
      <c r="C657" s="10" t="s">
        <v>105</v>
      </c>
      <c r="D657" s="10" t="s">
        <v>271</v>
      </c>
      <c r="E657" s="4" t="s">
        <v>959</v>
      </c>
      <c r="F657" s="10" t="s">
        <v>599</v>
      </c>
      <c r="G657" s="10" t="s">
        <v>247</v>
      </c>
      <c r="H657" s="26" t="s">
        <v>1332</v>
      </c>
      <c r="I657" s="38">
        <v>0.73</v>
      </c>
      <c r="J657" s="38">
        <v>0.59</v>
      </c>
      <c r="K657" s="38">
        <v>0.78</v>
      </c>
      <c r="L657" s="38">
        <v>0.83</v>
      </c>
      <c r="M657" s="38">
        <v>0.71</v>
      </c>
      <c r="N657" s="61">
        <f>IF(A657="c",0,1/INT((LEN(C657)+1.5)/3))</f>
        <v>1</v>
      </c>
      <c r="O657" s="22" t="str">
        <f>LEFT(C657,2)</f>
        <v>WI</v>
      </c>
    </row>
    <row r="658" spans="2:15" ht="89.25">
      <c r="B658" s="20">
        <v>0</v>
      </c>
      <c r="C658" s="10" t="s">
        <v>105</v>
      </c>
      <c r="D658" s="10" t="s">
        <v>146</v>
      </c>
      <c r="E658" s="4" t="s">
        <v>966</v>
      </c>
      <c r="H658" s="26" t="s">
        <v>1333</v>
      </c>
      <c r="I658" s="38">
        <v>0.84</v>
      </c>
      <c r="J658" s="38">
        <v>0.83</v>
      </c>
      <c r="K658" s="38">
        <v>0.83</v>
      </c>
      <c r="L658" s="38">
        <v>0.92</v>
      </c>
      <c r="M658" s="38">
        <v>0.82</v>
      </c>
      <c r="N658" s="61">
        <f>IF(A658="c",0,1/INT((LEN(C658)+1.5)/3))</f>
        <v>1</v>
      </c>
      <c r="O658" s="22" t="str">
        <f>LEFT(C658,2)</f>
        <v>WI</v>
      </c>
    </row>
    <row r="659" spans="2:15" ht="63.75">
      <c r="B659" s="20">
        <v>2</v>
      </c>
      <c r="C659" s="10" t="s">
        <v>105</v>
      </c>
      <c r="D659" s="10" t="s">
        <v>281</v>
      </c>
      <c r="E659" s="4" t="s">
        <v>986</v>
      </c>
      <c r="F659" s="10" t="s">
        <v>433</v>
      </c>
      <c r="G659" s="10" t="s">
        <v>248</v>
      </c>
      <c r="H659" s="26" t="s">
        <v>1334</v>
      </c>
      <c r="I659" s="38">
        <v>0.75</v>
      </c>
      <c r="J659" s="38">
        <v>0.85</v>
      </c>
      <c r="K659" s="38">
        <v>0.85</v>
      </c>
      <c r="L659" s="38">
        <v>0.94</v>
      </c>
      <c r="M659" s="38">
        <v>0.86</v>
      </c>
      <c r="N659" s="61">
        <f>IF(A659="c",0,1/INT((LEN(C659)+1.5)/3))</f>
        <v>1</v>
      </c>
      <c r="O659" s="22" t="str">
        <f>LEFT(C659,2)</f>
        <v>WI</v>
      </c>
    </row>
    <row r="660" spans="2:15" ht="38.25">
      <c r="B660" s="20">
        <v>2</v>
      </c>
      <c r="C660" s="10" t="s">
        <v>80</v>
      </c>
      <c r="E660" s="4" t="s">
        <v>987</v>
      </c>
      <c r="F660" s="10" t="s">
        <v>434</v>
      </c>
      <c r="G660" s="10" t="s">
        <v>209</v>
      </c>
      <c r="H660" s="26" t="s">
        <v>1278</v>
      </c>
      <c r="I660" s="38">
        <v>0.83</v>
      </c>
      <c r="J660" s="38">
        <v>0.81</v>
      </c>
      <c r="K660" s="38">
        <v>0.83</v>
      </c>
      <c r="L660" s="38">
        <v>0.93</v>
      </c>
      <c r="M660" s="38">
        <v>0.76</v>
      </c>
      <c r="N660" s="61">
        <f>IF(A660="c",0,1/INT((LEN(C660)+1.5)/3))</f>
        <v>0.3333333333333333</v>
      </c>
      <c r="O660" s="22" t="str">
        <f>LEFT(C660,2)</f>
        <v>WI</v>
      </c>
    </row>
    <row r="661" spans="1:15" ht="38.25">
      <c r="A661" s="10"/>
      <c r="B661" s="20">
        <v>5</v>
      </c>
      <c r="C661" s="10" t="s">
        <v>118</v>
      </c>
      <c r="E661" s="4" t="s">
        <v>665</v>
      </c>
      <c r="F661" s="10" t="s">
        <v>850</v>
      </c>
      <c r="G661" s="30"/>
      <c r="N661" s="61">
        <f>IF(A661="c",0,1/INT((LEN(C661)+1.5)/3))</f>
        <v>0.5</v>
      </c>
      <c r="O661" s="22" t="str">
        <f>LEFT(C661,2)</f>
        <v>WI</v>
      </c>
    </row>
    <row r="662" spans="2:15" ht="38.25">
      <c r="B662" s="20">
        <v>3</v>
      </c>
      <c r="C662" s="10" t="s">
        <v>105</v>
      </c>
      <c r="D662" s="12"/>
      <c r="E662" s="4" t="s">
        <v>1141</v>
      </c>
      <c r="F662" s="10" t="s">
        <v>551</v>
      </c>
      <c r="G662" s="4"/>
      <c r="N662" s="61">
        <f>IF(A662="c",0,1/INT((LEN(C662)+1.5)/3))</f>
        <v>1</v>
      </c>
      <c r="O662" s="22" t="str">
        <f>LEFT(C662,2)</f>
        <v>WI</v>
      </c>
    </row>
    <row r="663" spans="1:15" ht="38.25">
      <c r="A663" s="10"/>
      <c r="B663" s="20">
        <v>5</v>
      </c>
      <c r="C663" s="10" t="s">
        <v>741</v>
      </c>
      <c r="E663" s="4" t="s">
        <v>740</v>
      </c>
      <c r="F663" s="10" t="s">
        <v>829</v>
      </c>
      <c r="G663" s="30"/>
      <c r="N663" s="61">
        <f>IF(A663="c",0,1/INT((LEN(C663)+1.5)/3))</f>
        <v>0.5</v>
      </c>
      <c r="O663" s="22" t="str">
        <f>LEFT(C663,2)</f>
        <v>WI</v>
      </c>
    </row>
    <row r="664" spans="2:15" ht="38.25">
      <c r="B664" s="20">
        <v>2</v>
      </c>
      <c r="C664" s="10" t="s">
        <v>105</v>
      </c>
      <c r="E664" s="4" t="s">
        <v>1052</v>
      </c>
      <c r="F664" s="10" t="s">
        <v>467</v>
      </c>
      <c r="G664" s="10" t="s">
        <v>249</v>
      </c>
      <c r="H664" s="26" t="s">
        <v>1335</v>
      </c>
      <c r="I664" s="38">
        <v>0.72</v>
      </c>
      <c r="J664" s="38">
        <v>0.67</v>
      </c>
      <c r="K664" s="38">
        <v>0.85</v>
      </c>
      <c r="L664" s="38">
        <v>0.97</v>
      </c>
      <c r="M664" s="38">
        <v>0.68</v>
      </c>
      <c r="N664" s="61">
        <f>IF(A664="c",0,1/INT((LEN(C664)+1.5)/3))</f>
        <v>1</v>
      </c>
      <c r="O664" s="22" t="str">
        <f>LEFT(C664,2)</f>
        <v>WI</v>
      </c>
    </row>
    <row r="665" spans="2:15" ht="38.25">
      <c r="B665" s="20">
        <v>6</v>
      </c>
      <c r="C665" s="10" t="s">
        <v>1577</v>
      </c>
      <c r="E665" s="4" t="s">
        <v>1401</v>
      </c>
      <c r="F665" s="11" t="s">
        <v>1402</v>
      </c>
      <c r="N665" s="61">
        <f>IF(A665="c",0,1/INT((LEN(C665)+1.5)/3))</f>
        <v>0.14285714285714285</v>
      </c>
      <c r="O665" s="22" t="str">
        <f>LEFT(C665,2)</f>
        <v>WI</v>
      </c>
    </row>
    <row r="666" spans="2:15" ht="38.25">
      <c r="B666" s="20">
        <v>3</v>
      </c>
      <c r="C666" s="10" t="s">
        <v>105</v>
      </c>
      <c r="D666" s="12"/>
      <c r="E666" s="4" t="s">
        <v>1181</v>
      </c>
      <c r="F666" s="10" t="s">
        <v>588</v>
      </c>
      <c r="G666" s="4"/>
      <c r="N666" s="61">
        <f>IF(A666="c",0,1/INT((LEN(C666)+1.5)/3))</f>
        <v>1</v>
      </c>
      <c r="O666" s="22" t="str">
        <f>LEFT(C666,2)</f>
        <v>WI</v>
      </c>
    </row>
    <row r="667" spans="1:15" ht="25.5">
      <c r="A667" s="10"/>
      <c r="B667" s="20">
        <v>5</v>
      </c>
      <c r="C667" s="10" t="s">
        <v>749</v>
      </c>
      <c r="E667" s="4" t="s">
        <v>618</v>
      </c>
      <c r="F667" s="10" t="s">
        <v>840</v>
      </c>
      <c r="G667" s="30"/>
      <c r="N667" s="61">
        <f>IF(A667="c",0,1/INT((LEN(C667)+1.5)/3))</f>
        <v>0.3333333333333333</v>
      </c>
      <c r="O667" s="22" t="str">
        <f>LEFT(C667,2)</f>
        <v>WV</v>
      </c>
    </row>
    <row r="668" spans="1:15" ht="51">
      <c r="A668" s="10"/>
      <c r="B668" s="20">
        <v>5</v>
      </c>
      <c r="C668" s="10" t="s">
        <v>784</v>
      </c>
      <c r="E668" s="4" t="s">
        <v>632</v>
      </c>
      <c r="F668" s="10" t="s">
        <v>897</v>
      </c>
      <c r="G668" s="4"/>
      <c r="N668" s="61">
        <f>IF(A668="c",0,1/INT((LEN(C668)+1.5)/3))</f>
        <v>0.5</v>
      </c>
      <c r="O668" s="22" t="str">
        <f>LEFT(C668,2)</f>
        <v>WV</v>
      </c>
    </row>
    <row r="669" spans="1:15" ht="38.25">
      <c r="A669" s="10"/>
      <c r="B669" s="20">
        <v>5</v>
      </c>
      <c r="C669" s="10" t="s">
        <v>784</v>
      </c>
      <c r="E669" s="4" t="s">
        <v>671</v>
      </c>
      <c r="F669" s="10" t="s">
        <v>899</v>
      </c>
      <c r="G669" s="4"/>
      <c r="N669" s="61">
        <f>IF(A669="c",0,1/INT((LEN(C669)+1.5)/3))</f>
        <v>0.5</v>
      </c>
      <c r="O669" s="22" t="str">
        <f>LEFT(C669,2)</f>
        <v>WV</v>
      </c>
    </row>
    <row r="670" spans="1:15" ht="38.25">
      <c r="A670" s="20" t="s">
        <v>158</v>
      </c>
      <c r="B670" s="20">
        <v>2</v>
      </c>
      <c r="C670" s="10" t="s">
        <v>68</v>
      </c>
      <c r="E670" s="4" t="s">
        <v>1017</v>
      </c>
      <c r="F670" s="10" t="s">
        <v>449</v>
      </c>
      <c r="G670" s="10" t="s">
        <v>203</v>
      </c>
      <c r="H670" s="26" t="s">
        <v>1265</v>
      </c>
      <c r="I670" s="38">
        <v>0.67</v>
      </c>
      <c r="J670" s="38">
        <v>0.67</v>
      </c>
      <c r="K670" s="38">
        <v>0.88</v>
      </c>
      <c r="M670" s="38">
        <v>0.78</v>
      </c>
      <c r="N670" s="61">
        <f>IF(A670="c",0,1/INT((LEN(C670)+1.5)/3))</f>
        <v>0.3333333333333333</v>
      </c>
      <c r="O670" s="22" t="str">
        <f>LEFT(C670,2)</f>
        <v>WV</v>
      </c>
    </row>
    <row r="671" spans="2:15" ht="51">
      <c r="B671" s="20">
        <v>6</v>
      </c>
      <c r="C671" s="10" t="s">
        <v>1571</v>
      </c>
      <c r="E671" s="4" t="s">
        <v>1377</v>
      </c>
      <c r="F671" s="11" t="s">
        <v>1378</v>
      </c>
      <c r="N671" s="61">
        <f>IF(A671="c",0,1/INT((LEN(C671)+1.5)/3))</f>
        <v>0.125</v>
      </c>
      <c r="O671" s="22" t="str">
        <f>LEFT(C671,2)</f>
        <v>WV</v>
      </c>
    </row>
    <row r="672" spans="2:15" ht="51">
      <c r="B672" s="20">
        <v>6</v>
      </c>
      <c r="C672" s="10" t="s">
        <v>784</v>
      </c>
      <c r="E672" s="4" t="s">
        <v>1543</v>
      </c>
      <c r="F672" s="11" t="s">
        <v>1544</v>
      </c>
      <c r="N672" s="61">
        <f>IF(A672="c",0,1/INT((LEN(C672)+1.5)/3))</f>
        <v>0.5</v>
      </c>
      <c r="O672" s="22" t="str">
        <f>LEFT(C672,2)</f>
        <v>WV</v>
      </c>
    </row>
    <row r="673" spans="1:15" ht="38.25">
      <c r="A673" s="10"/>
      <c r="B673" s="20">
        <v>5</v>
      </c>
      <c r="C673" s="10" t="s">
        <v>68</v>
      </c>
      <c r="E673" s="4" t="s">
        <v>714</v>
      </c>
      <c r="F673" s="10" t="s">
        <v>843</v>
      </c>
      <c r="G673" s="30"/>
      <c r="N673" s="61">
        <f>IF(A673="c",0,1/INT((LEN(C673)+1.5)/3))</f>
        <v>0.3333333333333333</v>
      </c>
      <c r="O673" s="22" t="str">
        <f>LEFT(C673,2)</f>
        <v>WV</v>
      </c>
    </row>
    <row r="674" spans="2:15" ht="38.25">
      <c r="B674" s="20">
        <v>6</v>
      </c>
      <c r="C674" s="10" t="s">
        <v>68</v>
      </c>
      <c r="E674" s="4" t="s">
        <v>1473</v>
      </c>
      <c r="F674" s="11" t="s">
        <v>1474</v>
      </c>
      <c r="N674" s="61">
        <f>IF(A674="c",0,1/INT((LEN(C674)+1.5)/3))</f>
        <v>0.3333333333333333</v>
      </c>
      <c r="O674" s="22" t="str">
        <f>LEFT(C674,2)</f>
        <v>WV</v>
      </c>
    </row>
    <row r="675" spans="2:15" ht="38.25">
      <c r="B675" s="20">
        <v>3</v>
      </c>
      <c r="C675" s="10" t="s">
        <v>1352</v>
      </c>
      <c r="D675" s="12"/>
      <c r="E675" s="4" t="s">
        <v>1353</v>
      </c>
      <c r="F675" s="10" t="s">
        <v>522</v>
      </c>
      <c r="G675" s="4"/>
      <c r="N675" s="61">
        <f>IF(A675="c",0,1/INT((LEN(C675)+1.5)/3))</f>
        <v>0.5</v>
      </c>
      <c r="O675" s="22" t="str">
        <f>LEFT(C675,2)</f>
        <v>WY</v>
      </c>
    </row>
    <row r="676" spans="1:15" ht="38.25">
      <c r="A676" s="10"/>
      <c r="B676" s="20">
        <v>5</v>
      </c>
      <c r="C676" s="10" t="s">
        <v>1352</v>
      </c>
      <c r="E676" s="4" t="s">
        <v>757</v>
      </c>
      <c r="F676" s="10" t="s">
        <v>854</v>
      </c>
      <c r="G676" s="30"/>
      <c r="N676" s="61">
        <f>IF(A676="c",0,1/INT((LEN(C676)+1.5)/3))</f>
        <v>0.5</v>
      </c>
      <c r="O676" s="22" t="str">
        <f>LEFT(C676,2)</f>
        <v>WY</v>
      </c>
    </row>
  </sheetData>
  <sheetProtection/>
  <mergeCells count="1">
    <mergeCell ref="I1:L1"/>
  </mergeCells>
  <hyperlinks>
    <hyperlink ref="C1" r:id="rId1" display="Home"/>
    <hyperlink ref="G1" r:id="rId2" display="mailto:corrections@globe1234.com"/>
    <hyperlink ref="D4" r:id="rId3" display="ACOs earn bonuses when they spend less on patients than they spent in past years. They do not have to notify patients except by limited signs and handouts in their facilities."/>
    <hyperlink ref="A4" r:id="rId4" display="xls"/>
    <hyperlink ref="C3" r:id="rId5" display="Text list"/>
    <hyperlink ref="I1:L1" r:id="rId6" display="Diabetes Patients: items being dropped"/>
    <hyperlink ref="F68" r:id="rId7" display="Anthony C. Dike, MD, FACP, Chief Medical Officer, 4477 West 118th Street, Suite 304, Hawthorne, CA 90250, 323-295-5062, meho.com 323-252-2784. Court filings and documents provided by Dr. Pike are at Globe1234.org/meho/"/>
    <hyperlink ref="F108" r:id="rId8" display="Anthony C. Dike, MD, FACP, Chief Medical Officer, 4477 West 118th Street, Suite 304, Hawthorne, CA 90250, 323-295-5062, meho.com 323-252-2784. Court filings and documents provided by Dr. Pike are at Globe1234.org/meho/"/>
    <hyperlink ref="F146" r:id="rId9" display="Anthony C. Dike, MD, FACP, Chief Medical Officer, 4477 West 118th Street, Suite 304, Hawthorne, CA 90250, 323-295-5062, meho.com 323-252-2784. Court filings and documents provided by Dr. Pike are at Globe1234.org/meho/"/>
    <hyperlink ref="F182" r:id="rId10" display="Anthony C. Dike, MD, FACP, Chief Medical Officer, 4477 West 118th Street, Suite 304, Hawthorne, CA 90250, 323-295-5062, meho.com 323-252-2784. Court filings and documents provided by Dr. Pike are at Globe1234.org/meho/"/>
    <hyperlink ref="F190" r:id="rId11" display="Anthony C. Dike, MD, FACP, Chief Medical Officer, 4477 West 118th Street, Suite 304, Hawthorne, CA 90250, 323-295-5062, meho.com 323-252-2784. Court filings and documents provided by Dr. Pike are at Globe1234.org/meho/"/>
    <hyperlink ref="F322" r:id="rId12" display="Anthony C. Dike, MD, FACP, Chief Medical Officer, 4477 West 118th Street, Suite 304, Hawthorne, CA 90250, 323-295-5062, meho.com 323-252-2784. Court filings and documents provided by Dr. Pike are at Globe1234.org/meho/"/>
    <hyperlink ref="F405" r:id="rId13" display="Anthony C. Dike, MD, FACP, Chief Medical Officer, 4477 West 118th Street, Suite 304, Hawthorne, CA 90250, 323-295-5062, meho.com 323-252-2784. Court filings and documents provided by Dr. Pike are at Globe1234.org/meho/"/>
    <hyperlink ref="F565" r:id="rId14" display="Anthony C. Dike, MD, FACP, Chief Medical Officer, 4477 West 118th Street, Suite 304, Hawthorne, CA 90250, 323-295-5062, meho.com 323-252-2784. Court filings and documents provided by Dr. Pike are at Globe1234.org/meho/"/>
    <hyperlink ref="F572" r:id="rId15" display="Anthony C. Dike, MD, FACP, Chief Medical Officer, 4477 West 118th Street, Suite 304, Hawthorne, CA 90250, 323-295-5062, meho.com 323-252-2784. Court filings and documents provided by Dr. Pike are at Globe1234.org/meho/"/>
    <hyperlink ref="F600" r:id="rId16" display="Anthony C. Dike, MD, FACP, Chief Medical Officer, 4477 West 118th Street, Suite 304, Hawthorne, CA 90250, 323-295-5062, meho.com 323-252-2784. Court filings and documents provided by Dr. Pike are at Globe1234.org/meho/"/>
  </hyperlinks>
  <printOptions/>
  <pageMargins left="0.2" right="0.2" top="0.25" bottom="0.25" header="0.05" footer="0.05"/>
  <pageSetup fitToHeight="0" fitToWidth="1" horizontalDpi="600" verticalDpi="600" orientation="landscape" scale="69" r:id="rId17"/>
</worksheet>
</file>

<file path=xl/worksheets/sheet2.xml><?xml version="1.0" encoding="utf-8"?>
<worksheet xmlns="http://schemas.openxmlformats.org/spreadsheetml/2006/main" xmlns:r="http://schemas.openxmlformats.org/officeDocument/2006/relationships">
  <sheetPr>
    <tabColor rgb="FFFF0000"/>
  </sheetPr>
  <dimension ref="A1:C55"/>
  <sheetViews>
    <sheetView zoomScalePageLayoutView="0" workbookViewId="0" topLeftCell="A1">
      <selection activeCell="D7" sqref="D7"/>
    </sheetView>
  </sheetViews>
  <sheetFormatPr defaultColWidth="9.140625" defaultRowHeight="15"/>
  <cols>
    <col min="1" max="1" width="16.57421875" style="77" bestFit="1" customWidth="1"/>
    <col min="2" max="2" width="5.421875" style="77" bestFit="1" customWidth="1"/>
  </cols>
  <sheetData>
    <row r="1" spans="1:2" ht="15">
      <c r="A1" s="70" t="s">
        <v>1589</v>
      </c>
      <c r="B1" s="71"/>
    </row>
    <row r="2" spans="1:2" ht="15">
      <c r="A2" s="70" t="s">
        <v>1585</v>
      </c>
      <c r="B2" s="71" t="s">
        <v>1590</v>
      </c>
    </row>
    <row r="3" spans="1:2" ht="15">
      <c r="A3" s="70" t="s">
        <v>680</v>
      </c>
      <c r="B3" s="72">
        <v>6</v>
      </c>
    </row>
    <row r="4" spans="1:2" ht="15">
      <c r="A4" s="73" t="s">
        <v>623</v>
      </c>
      <c r="B4" s="74">
        <v>10</v>
      </c>
    </row>
    <row r="5" spans="1:2" ht="15">
      <c r="A5" s="73" t="s">
        <v>3</v>
      </c>
      <c r="B5" s="74">
        <v>12</v>
      </c>
    </row>
    <row r="6" spans="1:2" ht="15">
      <c r="A6" s="73" t="s">
        <v>10</v>
      </c>
      <c r="B6" s="74">
        <v>43</v>
      </c>
    </row>
    <row r="7" spans="1:2" ht="15">
      <c r="A7" s="73" t="s">
        <v>17</v>
      </c>
      <c r="B7" s="74">
        <v>4</v>
      </c>
    </row>
    <row r="8" spans="1:2" ht="15">
      <c r="A8" s="73" t="s">
        <v>11</v>
      </c>
      <c r="B8" s="74">
        <v>15</v>
      </c>
    </row>
    <row r="9" spans="1:2" ht="15">
      <c r="A9" s="73" t="s">
        <v>922</v>
      </c>
      <c r="B9" s="74">
        <v>8</v>
      </c>
    </row>
    <row r="10" spans="1:2" ht="15">
      <c r="A10" s="73" t="s">
        <v>646</v>
      </c>
      <c r="B10" s="74">
        <v>3</v>
      </c>
    </row>
    <row r="11" spans="1:2" ht="15">
      <c r="A11" s="73" t="s">
        <v>27</v>
      </c>
      <c r="B11" s="74">
        <v>53</v>
      </c>
    </row>
    <row r="12" spans="1:2" ht="15">
      <c r="A12" s="73" t="s">
        <v>32</v>
      </c>
      <c r="B12" s="74">
        <v>21</v>
      </c>
    </row>
    <row r="13" spans="1:2" ht="15">
      <c r="A13" s="73" t="s">
        <v>923</v>
      </c>
      <c r="B13" s="74">
        <v>1</v>
      </c>
    </row>
    <row r="14" spans="1:2" ht="15">
      <c r="A14" s="73" t="s">
        <v>52</v>
      </c>
      <c r="B14" s="74">
        <v>8</v>
      </c>
    </row>
    <row r="15" spans="1:2" ht="15">
      <c r="A15" s="73" t="s">
        <v>924</v>
      </c>
      <c r="B15" s="74">
        <v>2</v>
      </c>
    </row>
    <row r="16" spans="1:2" ht="15">
      <c r="A16" s="73" t="s">
        <v>39</v>
      </c>
      <c r="B16" s="74">
        <v>27</v>
      </c>
    </row>
    <row r="17" spans="1:2" ht="15">
      <c r="A17" s="73" t="s">
        <v>46</v>
      </c>
      <c r="B17" s="74">
        <v>25</v>
      </c>
    </row>
    <row r="18" spans="1:2" ht="15">
      <c r="A18" s="73" t="s">
        <v>687</v>
      </c>
      <c r="B18" s="74">
        <v>9</v>
      </c>
    </row>
    <row r="19" spans="1:2" ht="15">
      <c r="A19" s="73" t="s">
        <v>55</v>
      </c>
      <c r="B19" s="74">
        <v>14</v>
      </c>
    </row>
    <row r="20" spans="1:2" ht="15">
      <c r="A20" s="73" t="s">
        <v>627</v>
      </c>
      <c r="B20" s="74">
        <v>6</v>
      </c>
    </row>
    <row r="21" spans="1:2" ht="15">
      <c r="A21" s="73" t="s">
        <v>69</v>
      </c>
      <c r="B21" s="74">
        <v>25</v>
      </c>
    </row>
    <row r="22" spans="1:2" ht="15">
      <c r="A22" s="73" t="s">
        <v>64</v>
      </c>
      <c r="B22" s="74">
        <v>23</v>
      </c>
    </row>
    <row r="23" spans="1:2" ht="15">
      <c r="A23" s="73" t="s">
        <v>63</v>
      </c>
      <c r="B23" s="74">
        <v>4</v>
      </c>
    </row>
    <row r="24" spans="1:2" ht="15">
      <c r="A24" s="73" t="s">
        <v>74</v>
      </c>
      <c r="B24" s="74">
        <v>24</v>
      </c>
    </row>
    <row r="25" spans="1:2" ht="15">
      <c r="A25" s="73" t="s">
        <v>77</v>
      </c>
      <c r="B25" s="74">
        <v>7</v>
      </c>
    </row>
    <row r="26" spans="1:2" ht="15">
      <c r="A26" s="73" t="s">
        <v>636</v>
      </c>
      <c r="B26" s="74">
        <v>15</v>
      </c>
    </row>
    <row r="27" spans="1:2" ht="15">
      <c r="A27" s="73" t="s">
        <v>81</v>
      </c>
      <c r="B27" s="74">
        <v>7</v>
      </c>
    </row>
    <row r="28" spans="1:2" ht="15">
      <c r="A28" s="73" t="s">
        <v>925</v>
      </c>
      <c r="B28" s="74">
        <v>2</v>
      </c>
    </row>
    <row r="29" spans="1:2" ht="15">
      <c r="A29" s="73" t="s">
        <v>926</v>
      </c>
      <c r="B29" s="74">
        <v>1</v>
      </c>
    </row>
    <row r="30" spans="1:2" ht="15">
      <c r="A30" s="73" t="s">
        <v>93</v>
      </c>
      <c r="B30" s="74">
        <v>21</v>
      </c>
    </row>
    <row r="31" spans="1:2" ht="15">
      <c r="A31" s="73" t="s">
        <v>927</v>
      </c>
      <c r="B31" s="74">
        <v>2</v>
      </c>
    </row>
    <row r="32" spans="1:2" ht="15">
      <c r="A32" s="73" t="s">
        <v>83</v>
      </c>
      <c r="B32" s="74">
        <v>3</v>
      </c>
    </row>
    <row r="33" spans="1:2" ht="15">
      <c r="A33" s="73" t="s">
        <v>87</v>
      </c>
      <c r="B33" s="74">
        <v>9</v>
      </c>
    </row>
    <row r="34" spans="1:2" ht="15">
      <c r="A34" s="73" t="s">
        <v>88</v>
      </c>
      <c r="B34" s="74">
        <v>24</v>
      </c>
    </row>
    <row r="35" spans="1:2" ht="15">
      <c r="A35" s="73" t="s">
        <v>89</v>
      </c>
      <c r="B35" s="74">
        <v>6</v>
      </c>
    </row>
    <row r="36" spans="1:2" ht="15">
      <c r="A36" s="73" t="s">
        <v>84</v>
      </c>
      <c r="B36" s="74">
        <v>6</v>
      </c>
    </row>
    <row r="37" spans="1:2" ht="15">
      <c r="A37" s="73" t="s">
        <v>90</v>
      </c>
      <c r="B37" s="74">
        <v>36</v>
      </c>
    </row>
    <row r="38" spans="1:2" ht="15">
      <c r="A38" s="73" t="s">
        <v>94</v>
      </c>
      <c r="B38" s="74">
        <v>17</v>
      </c>
    </row>
    <row r="39" spans="1:2" ht="15">
      <c r="A39" s="73" t="s">
        <v>928</v>
      </c>
      <c r="B39" s="74">
        <v>8</v>
      </c>
    </row>
    <row r="40" spans="1:2" ht="15">
      <c r="A40" s="73" t="s">
        <v>95</v>
      </c>
      <c r="B40" s="74">
        <v>4</v>
      </c>
    </row>
    <row r="41" spans="1:2" ht="15">
      <c r="A41" s="73" t="s">
        <v>136</v>
      </c>
      <c r="B41" s="74">
        <v>25</v>
      </c>
    </row>
    <row r="42" spans="1:2" ht="15">
      <c r="A42" s="73" t="s">
        <v>96</v>
      </c>
      <c r="B42" s="74">
        <v>2</v>
      </c>
    </row>
    <row r="43" spans="1:2" ht="15">
      <c r="A43" s="73" t="s">
        <v>929</v>
      </c>
      <c r="B43" s="74">
        <v>4</v>
      </c>
    </row>
    <row r="44" spans="1:2" ht="15">
      <c r="A44" s="73" t="s">
        <v>97</v>
      </c>
      <c r="B44" s="74">
        <v>9</v>
      </c>
    </row>
    <row r="45" spans="1:2" ht="15">
      <c r="A45" s="73" t="s">
        <v>1586</v>
      </c>
      <c r="B45" s="74">
        <v>1</v>
      </c>
    </row>
    <row r="46" spans="1:2" ht="15">
      <c r="A46" s="73" t="s">
        <v>100</v>
      </c>
      <c r="B46" s="74">
        <v>14</v>
      </c>
    </row>
    <row r="47" spans="1:2" ht="15">
      <c r="A47" s="73" t="s">
        <v>101</v>
      </c>
      <c r="B47" s="74">
        <v>37</v>
      </c>
    </row>
    <row r="48" spans="1:2" ht="15">
      <c r="A48" s="73" t="s">
        <v>102</v>
      </c>
      <c r="B48" s="74">
        <v>3</v>
      </c>
    </row>
    <row r="49" spans="1:2" ht="15">
      <c r="A49" s="73" t="s">
        <v>103</v>
      </c>
      <c r="B49" s="74">
        <v>24</v>
      </c>
    </row>
    <row r="50" spans="1:2" ht="15">
      <c r="A50" s="73" t="s">
        <v>148</v>
      </c>
      <c r="B50" s="74">
        <v>5</v>
      </c>
    </row>
    <row r="51" spans="1:2" ht="15">
      <c r="A51" s="73" t="s">
        <v>104</v>
      </c>
      <c r="B51" s="74">
        <v>4</v>
      </c>
    </row>
    <row r="52" spans="1:2" ht="15">
      <c r="A52" s="73" t="s">
        <v>105</v>
      </c>
      <c r="B52" s="74">
        <v>12</v>
      </c>
    </row>
    <row r="53" spans="1:2" ht="15">
      <c r="A53" s="73" t="s">
        <v>930</v>
      </c>
      <c r="B53" s="74">
        <v>8</v>
      </c>
    </row>
    <row r="54" spans="1:2" ht="15">
      <c r="A54" s="73" t="s">
        <v>1587</v>
      </c>
      <c r="B54" s="74">
        <v>2</v>
      </c>
    </row>
    <row r="55" spans="1:3" ht="15">
      <c r="A55" s="75" t="s">
        <v>1588</v>
      </c>
      <c r="B55" s="76">
        <v>661</v>
      </c>
      <c r="C55" t="s">
        <v>1591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S13"/>
  <sheetViews>
    <sheetView zoomScalePageLayoutView="0" workbookViewId="0" topLeftCell="A1">
      <selection activeCell="D10" sqref="D10"/>
    </sheetView>
  </sheetViews>
  <sheetFormatPr defaultColWidth="9.140625" defaultRowHeight="15"/>
  <cols>
    <col min="1" max="1" width="12.8515625" style="0" customWidth="1"/>
    <col min="2" max="2" width="5.421875" style="0" customWidth="1"/>
    <col min="3" max="8" width="8.57421875" style="0" customWidth="1"/>
    <col min="9" max="9" width="11.140625" style="0" customWidth="1"/>
    <col min="10" max="19" width="8.8515625" style="0" customWidth="1"/>
  </cols>
  <sheetData>
    <row r="1" ht="15">
      <c r="A1" t="s">
        <v>1597</v>
      </c>
    </row>
    <row r="3" spans="1:2" ht="15">
      <c r="A3" s="63" t="s">
        <v>1593</v>
      </c>
      <c r="B3" s="64"/>
    </row>
    <row r="4" spans="1:19" s="79" customFormat="1" ht="15">
      <c r="A4" s="63" t="s">
        <v>108</v>
      </c>
      <c r="B4" s="64" t="s">
        <v>1590</v>
      </c>
      <c r="C4"/>
      <c r="D4"/>
      <c r="E4"/>
      <c r="F4"/>
      <c r="G4"/>
      <c r="H4"/>
      <c r="I4"/>
      <c r="J4"/>
      <c r="K4"/>
      <c r="L4"/>
      <c r="M4"/>
      <c r="N4"/>
      <c r="O4"/>
      <c r="P4"/>
      <c r="Q4"/>
      <c r="R4"/>
      <c r="S4"/>
    </row>
    <row r="5" spans="1:19" s="79" customFormat="1" ht="15">
      <c r="A5" s="78">
        <v>0</v>
      </c>
      <c r="B5" s="65">
        <v>22</v>
      </c>
      <c r="C5"/>
      <c r="D5"/>
      <c r="E5"/>
      <c r="F5"/>
      <c r="G5"/>
      <c r="H5"/>
      <c r="I5"/>
      <c r="J5"/>
      <c r="K5"/>
      <c r="L5"/>
      <c r="M5"/>
      <c r="N5"/>
      <c r="O5"/>
      <c r="P5"/>
      <c r="Q5"/>
      <c r="R5"/>
      <c r="S5"/>
    </row>
    <row r="6" spans="1:2" ht="15">
      <c r="A6" s="80">
        <v>1</v>
      </c>
      <c r="B6" s="66">
        <v>27</v>
      </c>
    </row>
    <row r="7" spans="1:2" ht="15">
      <c r="A7" s="80">
        <v>2</v>
      </c>
      <c r="B7" s="66">
        <v>87.00000000000001</v>
      </c>
    </row>
    <row r="8" spans="1:2" ht="15">
      <c r="A8" s="80">
        <v>3</v>
      </c>
      <c r="B8" s="66">
        <v>106</v>
      </c>
    </row>
    <row r="9" spans="1:2" ht="15">
      <c r="A9" s="80">
        <v>4</v>
      </c>
      <c r="B9" s="66">
        <v>3</v>
      </c>
    </row>
    <row r="10" spans="1:2" ht="15">
      <c r="A10" s="80">
        <v>5</v>
      </c>
      <c r="B10" s="66">
        <v>122.99999999999994</v>
      </c>
    </row>
    <row r="11" spans="1:2" ht="15">
      <c r="A11" s="80">
        <v>6</v>
      </c>
      <c r="B11" s="66">
        <v>89</v>
      </c>
    </row>
    <row r="12" spans="1:2" ht="15">
      <c r="A12" s="80" t="s">
        <v>108</v>
      </c>
      <c r="B12" s="66"/>
    </row>
    <row r="13" spans="1:2" ht="15">
      <c r="A13" s="81" t="s">
        <v>1588</v>
      </c>
      <c r="B13" s="67">
        <v>456.99999999999994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 Santa Barbara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UCSB LIBRARY</dc:creator>
  <cp:keywords/>
  <dc:description/>
  <cp:lastModifiedBy>t</cp:lastModifiedBy>
  <cp:lastPrinted>2014-07-13T04:38:21Z</cp:lastPrinted>
  <dcterms:created xsi:type="dcterms:W3CDTF">2013-07-08T21:12:45Z</dcterms:created>
  <dcterms:modified xsi:type="dcterms:W3CDTF">2015-04-29T02:01:50Z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